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849D" lockStructure="1"/>
  <bookViews>
    <workbookView xWindow="0" yWindow="0" windowWidth="19095" windowHeight="7845"/>
  </bookViews>
  <sheets>
    <sheet name="局部加圧補償ユニット」算出ツール" sheetId="4" r:id="rId1"/>
    <sheet name="標準" sheetId="6" state="hidden" r:id="rId2"/>
    <sheet name="比例制御弁（以前は中流量（その以前は標準））" sheetId="1" state="hidden" r:id="rId3"/>
    <sheet name="不使用（以前は大流量）" sheetId="5" state="hidden" r:id="rId4"/>
  </sheets>
  <definedNames>
    <definedName name="_xlnm.Print_Area" localSheetId="0">局部加圧補償ユニット」算出ツール!$B$2:$AE$31</definedName>
  </definedNames>
  <calcPr calcId="145621"/>
</workbook>
</file>

<file path=xl/calcChain.xml><?xml version="1.0" encoding="utf-8"?>
<calcChain xmlns="http://schemas.openxmlformats.org/spreadsheetml/2006/main">
  <c r="L27" i="4" l="1"/>
  <c r="P11" i="4" l="1"/>
  <c r="Q12" i="4"/>
  <c r="Q11" i="4"/>
  <c r="P12" i="4"/>
  <c r="R16" i="4" l="1"/>
  <c r="L21" i="4" s="1"/>
  <c r="S14" i="4" l="1"/>
  <c r="S13" i="4"/>
  <c r="S12" i="4"/>
  <c r="S11" i="4"/>
  <c r="Q14" i="4"/>
  <c r="P14" i="4" s="1"/>
  <c r="R14" i="4"/>
  <c r="R13" i="4"/>
  <c r="R12" i="4"/>
  <c r="R11" i="4"/>
  <c r="Q13" i="4"/>
  <c r="P13" i="4" s="1"/>
  <c r="L25" i="4" l="1"/>
  <c r="AD13" i="4"/>
  <c r="AD18" i="4" s="1"/>
  <c r="AG20" i="4"/>
  <c r="AA18" i="4" l="1"/>
  <c r="AA12" i="4"/>
  <c r="AA16" i="4" l="1"/>
  <c r="V22" i="4" s="1"/>
  <c r="D7" i="1"/>
  <c r="D7" i="6"/>
  <c r="D7" i="5"/>
  <c r="D8" i="5"/>
  <c r="G8" i="6"/>
  <c r="F8" i="6"/>
  <c r="F9" i="6" s="1"/>
  <c r="B8" i="6"/>
  <c r="D8" i="6" s="1"/>
  <c r="G7" i="6"/>
  <c r="F8" i="5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B8" i="5"/>
  <c r="B9" i="5" s="1"/>
  <c r="D9" i="5" s="1"/>
  <c r="G7" i="5"/>
  <c r="G7" i="1"/>
  <c r="F8" i="1"/>
  <c r="B8" i="1"/>
  <c r="D8" i="1" s="1"/>
  <c r="G8" i="1" l="1"/>
  <c r="F9" i="1"/>
  <c r="B9" i="1"/>
  <c r="V24" i="4"/>
  <c r="F10" i="6"/>
  <c r="G9" i="6"/>
  <c r="B9" i="6"/>
  <c r="D9" i="6" s="1"/>
  <c r="G9" i="5"/>
  <c r="B10" i="5"/>
  <c r="D10" i="5" s="1"/>
  <c r="G8" i="5"/>
  <c r="B10" i="1" l="1"/>
  <c r="D9" i="1"/>
  <c r="F10" i="1"/>
  <c r="G9" i="1"/>
  <c r="B10" i="6"/>
  <c r="D10" i="6" s="1"/>
  <c r="F11" i="6"/>
  <c r="G10" i="6"/>
  <c r="G10" i="5"/>
  <c r="B11" i="5"/>
  <c r="D11" i="5" s="1"/>
  <c r="B11" i="1" l="1"/>
  <c r="D10" i="1"/>
  <c r="F11" i="1"/>
  <c r="G10" i="1"/>
  <c r="F12" i="6"/>
  <c r="G11" i="6"/>
  <c r="B11" i="6"/>
  <c r="D11" i="6" s="1"/>
  <c r="G11" i="5"/>
  <c r="B12" i="5"/>
  <c r="D12" i="5" s="1"/>
  <c r="F12" i="1" l="1"/>
  <c r="G11" i="1"/>
  <c r="B12" i="1"/>
  <c r="D11" i="1"/>
  <c r="B12" i="6"/>
  <c r="D12" i="6" s="1"/>
  <c r="F13" i="6"/>
  <c r="G12" i="6"/>
  <c r="G12" i="5"/>
  <c r="B13" i="5"/>
  <c r="D13" i="5" s="1"/>
  <c r="B13" i="1" l="1"/>
  <c r="D12" i="1"/>
  <c r="F13" i="1"/>
  <c r="G12" i="1"/>
  <c r="B13" i="6"/>
  <c r="D13" i="6" s="1"/>
  <c r="F14" i="6"/>
  <c r="G13" i="6"/>
  <c r="G13" i="5"/>
  <c r="B14" i="5"/>
  <c r="D14" i="5" s="1"/>
  <c r="F14" i="1" l="1"/>
  <c r="G13" i="1"/>
  <c r="B14" i="1"/>
  <c r="D13" i="1"/>
  <c r="F15" i="6"/>
  <c r="G14" i="6"/>
  <c r="B14" i="6"/>
  <c r="D14" i="6" s="1"/>
  <c r="G14" i="5"/>
  <c r="B15" i="5"/>
  <c r="D15" i="5" s="1"/>
  <c r="B15" i="1" l="1"/>
  <c r="D14" i="1"/>
  <c r="F15" i="1"/>
  <c r="G14" i="1"/>
  <c r="B15" i="6"/>
  <c r="D15" i="6" s="1"/>
  <c r="F16" i="6"/>
  <c r="G15" i="6"/>
  <c r="B16" i="5"/>
  <c r="D16" i="5" s="1"/>
  <c r="G15" i="5"/>
  <c r="F16" i="1" l="1"/>
  <c r="G15" i="1"/>
  <c r="B16" i="1"/>
  <c r="D15" i="1"/>
  <c r="F17" i="6"/>
  <c r="G16" i="6"/>
  <c r="B16" i="6"/>
  <c r="D16" i="6" s="1"/>
  <c r="B17" i="5"/>
  <c r="D17" i="5" s="1"/>
  <c r="G16" i="5"/>
  <c r="B17" i="1" l="1"/>
  <c r="D16" i="1"/>
  <c r="F17" i="1"/>
  <c r="G16" i="1"/>
  <c r="B17" i="6"/>
  <c r="D17" i="6" s="1"/>
  <c r="F18" i="6"/>
  <c r="G17" i="6"/>
  <c r="B18" i="5"/>
  <c r="D18" i="5" s="1"/>
  <c r="G17" i="5"/>
  <c r="F18" i="1" l="1"/>
  <c r="G17" i="1"/>
  <c r="B18" i="1"/>
  <c r="D17" i="1"/>
  <c r="F19" i="6"/>
  <c r="G18" i="6"/>
  <c r="B18" i="6"/>
  <c r="D18" i="6" s="1"/>
  <c r="G18" i="5"/>
  <c r="B19" i="5"/>
  <c r="D19" i="5" s="1"/>
  <c r="B19" i="1" l="1"/>
  <c r="D18" i="1"/>
  <c r="F19" i="1"/>
  <c r="G18" i="1"/>
  <c r="B19" i="6"/>
  <c r="D19" i="6" s="1"/>
  <c r="F20" i="6"/>
  <c r="G19" i="6"/>
  <c r="B20" i="5"/>
  <c r="D20" i="5" s="1"/>
  <c r="G19" i="5"/>
  <c r="F20" i="1" l="1"/>
  <c r="G19" i="1"/>
  <c r="B20" i="1"/>
  <c r="D19" i="1"/>
  <c r="F21" i="6"/>
  <c r="G20" i="6"/>
  <c r="B20" i="6"/>
  <c r="D20" i="6" s="1"/>
  <c r="B21" i="5"/>
  <c r="D21" i="5" s="1"/>
  <c r="G20" i="5"/>
  <c r="B21" i="1" l="1"/>
  <c r="D20" i="1"/>
  <c r="F21" i="1"/>
  <c r="G20" i="1"/>
  <c r="B21" i="6"/>
  <c r="D21" i="6" s="1"/>
  <c r="F22" i="6"/>
  <c r="G21" i="6"/>
  <c r="G21" i="5"/>
  <c r="B22" i="5"/>
  <c r="D22" i="5" s="1"/>
  <c r="F22" i="1" l="1"/>
  <c r="G21" i="1"/>
  <c r="B22" i="1"/>
  <c r="D21" i="1"/>
  <c r="F23" i="6"/>
  <c r="G22" i="6"/>
  <c r="B22" i="6"/>
  <c r="D22" i="6" s="1"/>
  <c r="B23" i="5"/>
  <c r="D23" i="5" s="1"/>
  <c r="G22" i="5"/>
  <c r="B23" i="1" l="1"/>
  <c r="D22" i="1"/>
  <c r="F23" i="1"/>
  <c r="G22" i="1"/>
  <c r="B23" i="6"/>
  <c r="D23" i="6" s="1"/>
  <c r="F24" i="6"/>
  <c r="G23" i="6"/>
  <c r="G23" i="5"/>
  <c r="B24" i="5"/>
  <c r="D24" i="5" s="1"/>
  <c r="F24" i="1" l="1"/>
  <c r="G23" i="1"/>
  <c r="B24" i="1"/>
  <c r="D23" i="1"/>
  <c r="F25" i="6"/>
  <c r="G24" i="6"/>
  <c r="B24" i="6"/>
  <c r="D24" i="6" s="1"/>
  <c r="G24" i="5"/>
  <c r="B25" i="5"/>
  <c r="D25" i="5" s="1"/>
  <c r="B25" i="1" l="1"/>
  <c r="D24" i="1"/>
  <c r="F25" i="1"/>
  <c r="G24" i="1"/>
  <c r="B25" i="6"/>
  <c r="D25" i="6" s="1"/>
  <c r="F26" i="6"/>
  <c r="G25" i="6"/>
  <c r="B26" i="5"/>
  <c r="D26" i="5" s="1"/>
  <c r="G25" i="5"/>
  <c r="F26" i="1" l="1"/>
  <c r="G25" i="1"/>
  <c r="B26" i="1"/>
  <c r="D25" i="1"/>
  <c r="B26" i="6"/>
  <c r="D26" i="6" s="1"/>
  <c r="F27" i="6"/>
  <c r="G26" i="6"/>
  <c r="G26" i="5"/>
  <c r="B27" i="5"/>
  <c r="D27" i="5" s="1"/>
  <c r="B27" i="1" l="1"/>
  <c r="D26" i="1"/>
  <c r="F27" i="1"/>
  <c r="G26" i="1"/>
  <c r="B27" i="6"/>
  <c r="D27" i="6" s="1"/>
  <c r="F28" i="6"/>
  <c r="G27" i="6"/>
  <c r="B28" i="5"/>
  <c r="D28" i="5" s="1"/>
  <c r="G27" i="5"/>
  <c r="B28" i="1" l="1"/>
  <c r="D27" i="1"/>
  <c r="F28" i="1"/>
  <c r="G27" i="1"/>
  <c r="B28" i="6"/>
  <c r="D28" i="6" s="1"/>
  <c r="F29" i="6"/>
  <c r="G28" i="6"/>
  <c r="B29" i="5"/>
  <c r="D29" i="5" s="1"/>
  <c r="G28" i="5"/>
  <c r="G28" i="1" l="1"/>
  <c r="F29" i="1"/>
  <c r="B29" i="1"/>
  <c r="D28" i="1"/>
  <c r="F30" i="6"/>
  <c r="G29" i="6"/>
  <c r="B29" i="6"/>
  <c r="D29" i="6" s="1"/>
  <c r="G29" i="5"/>
  <c r="B30" i="5"/>
  <c r="D30" i="5" s="1"/>
  <c r="B30" i="1" l="1"/>
  <c r="D29" i="1"/>
  <c r="F30" i="1"/>
  <c r="G29" i="1"/>
  <c r="F31" i="6"/>
  <c r="G30" i="6"/>
  <c r="B30" i="6"/>
  <c r="D30" i="6" s="1"/>
  <c r="B31" i="5"/>
  <c r="D31" i="5" s="1"/>
  <c r="G30" i="5"/>
  <c r="F31" i="1" l="1"/>
  <c r="G30" i="1"/>
  <c r="B31" i="1"/>
  <c r="D30" i="1"/>
  <c r="B31" i="6"/>
  <c r="D31" i="6" s="1"/>
  <c r="F32" i="6"/>
  <c r="G31" i="6"/>
  <c r="G31" i="5"/>
  <c r="B32" i="5"/>
  <c r="D32" i="5" s="1"/>
  <c r="B32" i="1" l="1"/>
  <c r="D31" i="1"/>
  <c r="F32" i="1"/>
  <c r="G31" i="1"/>
  <c r="B32" i="6"/>
  <c r="D32" i="6" s="1"/>
  <c r="F33" i="6"/>
  <c r="G32" i="6"/>
  <c r="G32" i="5"/>
  <c r="B33" i="5"/>
  <c r="D33" i="5" s="1"/>
  <c r="F33" i="1" l="1"/>
  <c r="G32" i="1"/>
  <c r="B33" i="1"/>
  <c r="D32" i="1"/>
  <c r="F34" i="6"/>
  <c r="G33" i="6"/>
  <c r="B33" i="6"/>
  <c r="D33" i="6" s="1"/>
  <c r="B34" i="5"/>
  <c r="D34" i="5" s="1"/>
  <c r="G33" i="5"/>
  <c r="B34" i="1" l="1"/>
  <c r="D33" i="1"/>
  <c r="G33" i="1"/>
  <c r="F34" i="1"/>
  <c r="B34" i="6"/>
  <c r="D34" i="6" s="1"/>
  <c r="F35" i="6"/>
  <c r="G34" i="6"/>
  <c r="G34" i="5"/>
  <c r="B35" i="5"/>
  <c r="D35" i="5" s="1"/>
  <c r="F35" i="1" l="1"/>
  <c r="G34" i="1"/>
  <c r="B35" i="1"/>
  <c r="D34" i="1"/>
  <c r="F36" i="6"/>
  <c r="G35" i="6"/>
  <c r="B35" i="6"/>
  <c r="D35" i="6" s="1"/>
  <c r="B36" i="5"/>
  <c r="D36" i="5" s="1"/>
  <c r="G35" i="5"/>
  <c r="B36" i="1" l="1"/>
  <c r="D35" i="1"/>
  <c r="F36" i="1"/>
  <c r="G35" i="1"/>
  <c r="B36" i="6"/>
  <c r="D36" i="6" s="1"/>
  <c r="F37" i="6"/>
  <c r="G37" i="6" s="1"/>
  <c r="G36" i="6"/>
  <c r="G37" i="5"/>
  <c r="G36" i="5"/>
  <c r="B37" i="5"/>
  <c r="D37" i="5" s="1"/>
  <c r="F37" i="1" l="1"/>
  <c r="G37" i="1" s="1"/>
  <c r="G36" i="1"/>
  <c r="B37" i="1"/>
  <c r="D36" i="1"/>
  <c r="B37" i="6"/>
  <c r="D37" i="6" s="1"/>
  <c r="B38" i="5"/>
  <c r="D38" i="5" s="1"/>
  <c r="B38" i="1" l="1"/>
  <c r="D37" i="1"/>
  <c r="B38" i="6"/>
  <c r="D38" i="6" s="1"/>
  <c r="B39" i="5"/>
  <c r="D39" i="5" s="1"/>
  <c r="B39" i="1" l="1"/>
  <c r="D38" i="1"/>
  <c r="B39" i="6"/>
  <c r="D39" i="6" s="1"/>
  <c r="B40" i="5"/>
  <c r="D40" i="5" s="1"/>
  <c r="D39" i="1" l="1"/>
  <c r="B40" i="1"/>
  <c r="B40" i="6"/>
  <c r="D40" i="6" s="1"/>
  <c r="B41" i="5"/>
  <c r="D41" i="5" s="1"/>
  <c r="D40" i="1" l="1"/>
  <c r="B41" i="1"/>
  <c r="B41" i="6"/>
  <c r="D41" i="6" s="1"/>
  <c r="B42" i="5"/>
  <c r="D42" i="5" s="1"/>
  <c r="B42" i="1" l="1"/>
  <c r="D41" i="1"/>
  <c r="B42" i="6"/>
  <c r="D42" i="6" s="1"/>
  <c r="B43" i="5"/>
  <c r="D43" i="5" s="1"/>
  <c r="B43" i="1" l="1"/>
  <c r="D42" i="1"/>
  <c r="B43" i="6"/>
  <c r="D43" i="6" s="1"/>
  <c r="B44" i="5"/>
  <c r="D44" i="5" s="1"/>
  <c r="B44" i="1" l="1"/>
  <c r="D43" i="1"/>
  <c r="B44" i="6"/>
  <c r="D44" i="6" s="1"/>
  <c r="B45" i="5"/>
  <c r="D45" i="5" s="1"/>
  <c r="B45" i="1" l="1"/>
  <c r="D44" i="1"/>
  <c r="B45" i="6"/>
  <c r="D45" i="6" s="1"/>
  <c r="B46" i="5"/>
  <c r="D46" i="5" s="1"/>
  <c r="B46" i="1" l="1"/>
  <c r="D45" i="1"/>
  <c r="B46" i="6"/>
  <c r="D46" i="6" s="1"/>
  <c r="B47" i="5"/>
  <c r="D47" i="5" s="1"/>
  <c r="B47" i="1" l="1"/>
  <c r="D46" i="1"/>
  <c r="B47" i="6"/>
  <c r="D47" i="6" s="1"/>
  <c r="B48" i="5"/>
  <c r="D48" i="5" s="1"/>
  <c r="B48" i="1" l="1"/>
  <c r="D47" i="1"/>
  <c r="B48" i="6"/>
  <c r="D48" i="6" s="1"/>
  <c r="B49" i="5"/>
  <c r="D49" i="5" s="1"/>
  <c r="B49" i="1" l="1"/>
  <c r="D48" i="1"/>
  <c r="B49" i="6"/>
  <c r="D49" i="6" s="1"/>
  <c r="B50" i="5"/>
  <c r="D50" i="5" s="1"/>
  <c r="B50" i="1" l="1"/>
  <c r="D49" i="1"/>
  <c r="B50" i="6"/>
  <c r="D50" i="6" s="1"/>
  <c r="B51" i="5"/>
  <c r="D51" i="5" s="1"/>
  <c r="B51" i="1" l="1"/>
  <c r="D50" i="1"/>
  <c r="B51" i="6"/>
  <c r="D51" i="6" s="1"/>
  <c r="B52" i="5"/>
  <c r="D52" i="5" s="1"/>
  <c r="B52" i="1" l="1"/>
  <c r="D51" i="1"/>
  <c r="B52" i="6"/>
  <c r="D52" i="6" s="1"/>
  <c r="B53" i="5"/>
  <c r="D53" i="5" s="1"/>
  <c r="B53" i="1" l="1"/>
  <c r="D52" i="1"/>
  <c r="B53" i="6"/>
  <c r="D53" i="6" s="1"/>
  <c r="B54" i="5"/>
  <c r="D54" i="5" s="1"/>
  <c r="B54" i="1" l="1"/>
  <c r="D53" i="1"/>
  <c r="B54" i="6"/>
  <c r="D54" i="6" s="1"/>
  <c r="B55" i="5"/>
  <c r="D55" i="5" s="1"/>
  <c r="B55" i="1" l="1"/>
  <c r="D54" i="1"/>
  <c r="B55" i="6"/>
  <c r="D55" i="6" s="1"/>
  <c r="B56" i="5"/>
  <c r="D56" i="5" s="1"/>
  <c r="B56" i="1" l="1"/>
  <c r="D55" i="1"/>
  <c r="B56" i="6"/>
  <c r="D56" i="6" s="1"/>
  <c r="B57" i="5"/>
  <c r="D57" i="5" s="1"/>
  <c r="B57" i="1" l="1"/>
  <c r="D56" i="1"/>
  <c r="B57" i="6"/>
  <c r="D57" i="6" s="1"/>
  <c r="B58" i="5"/>
  <c r="D58" i="5" s="1"/>
  <c r="B58" i="1" l="1"/>
  <c r="D57" i="1"/>
  <c r="B58" i="6"/>
  <c r="D58" i="6" s="1"/>
  <c r="B59" i="5"/>
  <c r="D59" i="5" s="1"/>
  <c r="B59" i="1" l="1"/>
  <c r="D58" i="1"/>
  <c r="B59" i="6"/>
  <c r="D59" i="6" s="1"/>
  <c r="B60" i="5"/>
  <c r="D60" i="5" s="1"/>
  <c r="B60" i="1" l="1"/>
  <c r="D59" i="1"/>
  <c r="B60" i="6"/>
  <c r="D60" i="6" s="1"/>
  <c r="B61" i="5"/>
  <c r="D61" i="5" s="1"/>
  <c r="B61" i="1" l="1"/>
  <c r="D60" i="1"/>
  <c r="B61" i="6"/>
  <c r="D61" i="6" s="1"/>
  <c r="B62" i="5"/>
  <c r="D62" i="5" s="1"/>
  <c r="B62" i="1" l="1"/>
  <c r="D61" i="1"/>
  <c r="B62" i="6"/>
  <c r="D62" i="6" s="1"/>
  <c r="B63" i="5"/>
  <c r="D63" i="5" s="1"/>
  <c r="B63" i="1" l="1"/>
  <c r="D62" i="1"/>
  <c r="B63" i="6"/>
  <c r="D63" i="6" s="1"/>
  <c r="B64" i="5"/>
  <c r="D64" i="5" s="1"/>
  <c r="B64" i="1" l="1"/>
  <c r="D63" i="1"/>
  <c r="B64" i="6"/>
  <c r="D64" i="6" s="1"/>
  <c r="B65" i="5"/>
  <c r="D65" i="5" s="1"/>
  <c r="B65" i="1" l="1"/>
  <c r="D64" i="1"/>
  <c r="B65" i="6"/>
  <c r="D65" i="6" s="1"/>
  <c r="B66" i="5"/>
  <c r="D66" i="5" s="1"/>
  <c r="B66" i="1" l="1"/>
  <c r="D65" i="1"/>
  <c r="B66" i="6"/>
  <c r="D66" i="6" s="1"/>
  <c r="B67" i="5"/>
  <c r="D67" i="5" s="1"/>
  <c r="B67" i="1" l="1"/>
  <c r="D66" i="1"/>
  <c r="B67" i="6"/>
  <c r="D67" i="6" s="1"/>
  <c r="B68" i="5"/>
  <c r="D68" i="5" s="1"/>
  <c r="B68" i="1" l="1"/>
  <c r="D67" i="1"/>
  <c r="B68" i="6"/>
  <c r="D68" i="6" s="1"/>
  <c r="B69" i="5"/>
  <c r="D69" i="5" s="1"/>
  <c r="B69" i="1" l="1"/>
  <c r="D68" i="1"/>
  <c r="B69" i="6"/>
  <c r="D69" i="6" s="1"/>
  <c r="B70" i="5"/>
  <c r="D70" i="5" s="1"/>
  <c r="B70" i="1" l="1"/>
  <c r="D69" i="1"/>
  <c r="B70" i="6"/>
  <c r="D70" i="6" s="1"/>
  <c r="B71" i="5"/>
  <c r="D71" i="5" s="1"/>
  <c r="B71" i="1" l="1"/>
  <c r="D70" i="1"/>
  <c r="B71" i="6"/>
  <c r="D71" i="6" s="1"/>
  <c r="B72" i="5"/>
  <c r="D72" i="5" s="1"/>
  <c r="B72" i="1" l="1"/>
  <c r="D71" i="1"/>
  <c r="B72" i="6"/>
  <c r="D72" i="6" s="1"/>
  <c r="B73" i="5"/>
  <c r="D73" i="5" s="1"/>
  <c r="B73" i="1" l="1"/>
  <c r="D72" i="1"/>
  <c r="B73" i="6"/>
  <c r="D73" i="6" s="1"/>
  <c r="B74" i="5"/>
  <c r="D74" i="5" s="1"/>
  <c r="B74" i="1" l="1"/>
  <c r="D73" i="1"/>
  <c r="B74" i="6"/>
  <c r="D74" i="6" s="1"/>
  <c r="B75" i="5"/>
  <c r="D75" i="5" s="1"/>
  <c r="B75" i="1" l="1"/>
  <c r="D74" i="1"/>
  <c r="B75" i="6"/>
  <c r="D75" i="6" s="1"/>
  <c r="B76" i="5"/>
  <c r="D76" i="5" s="1"/>
  <c r="B76" i="1" l="1"/>
  <c r="D75" i="1"/>
  <c r="B76" i="6"/>
  <c r="D76" i="6" s="1"/>
  <c r="B77" i="5"/>
  <c r="D77" i="5" s="1"/>
  <c r="B77" i="1" l="1"/>
  <c r="D76" i="1"/>
  <c r="B77" i="6"/>
  <c r="D77" i="6" s="1"/>
  <c r="B78" i="5"/>
  <c r="D78" i="5" s="1"/>
  <c r="B78" i="1" l="1"/>
  <c r="D77" i="1"/>
  <c r="B78" i="6"/>
  <c r="D78" i="6" s="1"/>
  <c r="B79" i="5"/>
  <c r="D79" i="5" s="1"/>
  <c r="B79" i="1" l="1"/>
  <c r="D78" i="1"/>
  <c r="B79" i="6"/>
  <c r="D79" i="6" s="1"/>
  <c r="B80" i="5"/>
  <c r="D80" i="5" s="1"/>
  <c r="B80" i="1" l="1"/>
  <c r="D79" i="1"/>
  <c r="B80" i="6"/>
  <c r="D80" i="6" s="1"/>
  <c r="B81" i="5"/>
  <c r="D81" i="5" s="1"/>
  <c r="D80" i="1" l="1"/>
  <c r="B81" i="1"/>
  <c r="B81" i="6"/>
  <c r="D81" i="6" s="1"/>
  <c r="B82" i="5"/>
  <c r="D82" i="5" s="1"/>
  <c r="B82" i="1" l="1"/>
  <c r="D81" i="1"/>
  <c r="B82" i="6"/>
  <c r="D82" i="6" s="1"/>
  <c r="B83" i="5"/>
  <c r="D83" i="5" s="1"/>
  <c r="B83" i="1" l="1"/>
  <c r="D82" i="1"/>
  <c r="B83" i="6"/>
  <c r="D83" i="6" s="1"/>
  <c r="B84" i="5"/>
  <c r="D84" i="5" s="1"/>
  <c r="B84" i="1" l="1"/>
  <c r="D83" i="1"/>
  <c r="B84" i="6"/>
  <c r="D84" i="6" s="1"/>
  <c r="B85" i="5"/>
  <c r="D85" i="5" s="1"/>
  <c r="B85" i="1" l="1"/>
  <c r="D84" i="1"/>
  <c r="B85" i="6"/>
  <c r="D85" i="6" s="1"/>
  <c r="B86" i="5"/>
  <c r="D86" i="5" s="1"/>
  <c r="B86" i="1" l="1"/>
  <c r="D85" i="1"/>
  <c r="B86" i="6"/>
  <c r="D86" i="6" s="1"/>
  <c r="B87" i="5"/>
  <c r="D87" i="5" s="1"/>
  <c r="B87" i="1" l="1"/>
  <c r="D86" i="1"/>
  <c r="B87" i="6"/>
  <c r="D87" i="6" s="1"/>
  <c r="B88" i="5"/>
  <c r="D88" i="5" s="1"/>
  <c r="B88" i="1" l="1"/>
  <c r="D87" i="1"/>
  <c r="B88" i="6"/>
  <c r="D88" i="6" s="1"/>
  <c r="B89" i="5"/>
  <c r="D89" i="5" s="1"/>
  <c r="B89" i="1" l="1"/>
  <c r="D88" i="1"/>
  <c r="B89" i="6"/>
  <c r="D89" i="6" s="1"/>
  <c r="B90" i="5"/>
  <c r="D90" i="5" s="1"/>
  <c r="B90" i="1" l="1"/>
  <c r="D89" i="1"/>
  <c r="B90" i="6"/>
  <c r="D90" i="6" s="1"/>
  <c r="B91" i="5"/>
  <c r="D91" i="5" s="1"/>
  <c r="B91" i="1" l="1"/>
  <c r="D90" i="1"/>
  <c r="B91" i="6"/>
  <c r="D91" i="6" s="1"/>
  <c r="B92" i="5"/>
  <c r="D92" i="5" s="1"/>
  <c r="B92" i="1" l="1"/>
  <c r="D91" i="1"/>
  <c r="B92" i="6"/>
  <c r="D92" i="6" s="1"/>
  <c r="B93" i="5"/>
  <c r="D93" i="5" s="1"/>
  <c r="B93" i="1" l="1"/>
  <c r="D92" i="1"/>
  <c r="B93" i="6"/>
  <c r="D93" i="6" s="1"/>
  <c r="B94" i="5"/>
  <c r="D94" i="5" s="1"/>
  <c r="B94" i="1" l="1"/>
  <c r="D93" i="1"/>
  <c r="B94" i="6"/>
  <c r="D94" i="6" s="1"/>
  <c r="B95" i="5"/>
  <c r="D95" i="5" s="1"/>
  <c r="B95" i="1" l="1"/>
  <c r="D94" i="1"/>
  <c r="B95" i="6"/>
  <c r="D95" i="6" s="1"/>
  <c r="B96" i="5"/>
  <c r="D96" i="5" s="1"/>
  <c r="B96" i="1" l="1"/>
  <c r="D95" i="1"/>
  <c r="B96" i="6"/>
  <c r="D96" i="6" s="1"/>
  <c r="B97" i="5"/>
  <c r="D97" i="5" s="1"/>
  <c r="B97" i="1" l="1"/>
  <c r="D96" i="1"/>
  <c r="B97" i="6"/>
  <c r="D97" i="6" s="1"/>
  <c r="B98" i="5"/>
  <c r="D98" i="5" s="1"/>
  <c r="B98" i="1" l="1"/>
  <c r="D97" i="1"/>
  <c r="B98" i="6"/>
  <c r="D98" i="6" s="1"/>
  <c r="B99" i="5"/>
  <c r="D99" i="5" s="1"/>
  <c r="B99" i="1" l="1"/>
  <c r="D98" i="1"/>
  <c r="B99" i="6"/>
  <c r="D99" i="6" s="1"/>
  <c r="B100" i="5"/>
  <c r="D100" i="5" s="1"/>
  <c r="B100" i="1" l="1"/>
  <c r="D99" i="1"/>
  <c r="B100" i="6"/>
  <c r="D100" i="6" s="1"/>
  <c r="B101" i="5"/>
  <c r="D101" i="5" s="1"/>
  <c r="B101" i="1" l="1"/>
  <c r="D100" i="1"/>
  <c r="B101" i="6"/>
  <c r="D101" i="6" s="1"/>
  <c r="B102" i="5"/>
  <c r="D102" i="5" s="1"/>
  <c r="B102" i="1" l="1"/>
  <c r="D101" i="1"/>
  <c r="B102" i="6"/>
  <c r="D102" i="6" s="1"/>
  <c r="B103" i="5"/>
  <c r="D103" i="5" s="1"/>
  <c r="B103" i="1" l="1"/>
  <c r="D102" i="1"/>
  <c r="B103" i="6"/>
  <c r="D103" i="6" s="1"/>
  <c r="B104" i="5"/>
  <c r="D104" i="5" s="1"/>
  <c r="B104" i="1" l="1"/>
  <c r="D103" i="1"/>
  <c r="B104" i="6"/>
  <c r="D104" i="6" s="1"/>
  <c r="B105" i="5"/>
  <c r="D105" i="5" s="1"/>
  <c r="B105" i="1" l="1"/>
  <c r="D104" i="1"/>
  <c r="B105" i="6"/>
  <c r="D105" i="6" s="1"/>
  <c r="B106" i="5"/>
  <c r="D106" i="5" s="1"/>
  <c r="B106" i="1" l="1"/>
  <c r="D105" i="1"/>
  <c r="B106" i="6"/>
  <c r="D106" i="6" s="1"/>
  <c r="B107" i="5"/>
  <c r="D107" i="5" s="1"/>
  <c r="B107" i="1" l="1"/>
  <c r="D106" i="1"/>
  <c r="B107" i="6"/>
  <c r="D107" i="6" s="1"/>
  <c r="B108" i="5"/>
  <c r="D108" i="5" s="1"/>
  <c r="B108" i="1" l="1"/>
  <c r="D107" i="1"/>
  <c r="B108" i="6"/>
  <c r="D108" i="6" s="1"/>
  <c r="B109" i="5"/>
  <c r="D109" i="5" s="1"/>
  <c r="B109" i="1" l="1"/>
  <c r="D108" i="1"/>
  <c r="B109" i="6"/>
  <c r="D109" i="6" s="1"/>
  <c r="B110" i="5"/>
  <c r="D110" i="5" s="1"/>
  <c r="B110" i="1" l="1"/>
  <c r="D109" i="1"/>
  <c r="B110" i="6"/>
  <c r="D110" i="6" s="1"/>
  <c r="B111" i="5"/>
  <c r="D111" i="5" s="1"/>
  <c r="B111" i="1" l="1"/>
  <c r="D110" i="1"/>
  <c r="B111" i="6"/>
  <c r="D111" i="6" s="1"/>
  <c r="B112" i="5"/>
  <c r="D112" i="5" s="1"/>
  <c r="B112" i="1" l="1"/>
  <c r="D111" i="1"/>
  <c r="B112" i="6"/>
  <c r="D112" i="6" s="1"/>
  <c r="B113" i="5"/>
  <c r="D113" i="5" s="1"/>
  <c r="B113" i="1" l="1"/>
  <c r="D112" i="1"/>
  <c r="B113" i="6"/>
  <c r="D113" i="6" s="1"/>
  <c r="B114" i="5"/>
  <c r="D114" i="5" s="1"/>
  <c r="B114" i="1" l="1"/>
  <c r="D113" i="1"/>
  <c r="B114" i="6"/>
  <c r="D114" i="6" s="1"/>
  <c r="B115" i="5"/>
  <c r="D115" i="5" s="1"/>
  <c r="B115" i="1" l="1"/>
  <c r="D114" i="1"/>
  <c r="B115" i="6"/>
  <c r="D115" i="6" s="1"/>
  <c r="B116" i="5"/>
  <c r="D116" i="5" s="1"/>
  <c r="B116" i="1" l="1"/>
  <c r="D115" i="1"/>
  <c r="B116" i="6"/>
  <c r="D116" i="6" s="1"/>
  <c r="B117" i="5"/>
  <c r="D117" i="5" s="1"/>
  <c r="B117" i="1" l="1"/>
  <c r="D116" i="1"/>
  <c r="B117" i="6"/>
  <c r="D117" i="6" s="1"/>
  <c r="B118" i="5"/>
  <c r="D118" i="5" s="1"/>
  <c r="B118" i="1" l="1"/>
  <c r="D117" i="1"/>
  <c r="B118" i="6"/>
  <c r="D118" i="6" s="1"/>
  <c r="B119" i="5"/>
  <c r="D119" i="5" s="1"/>
  <c r="B119" i="1" l="1"/>
  <c r="D118" i="1"/>
  <c r="B119" i="6"/>
  <c r="D119" i="6" s="1"/>
  <c r="B120" i="5"/>
  <c r="D120" i="5" s="1"/>
  <c r="B120" i="1" l="1"/>
  <c r="D119" i="1"/>
  <c r="B120" i="6"/>
  <c r="D120" i="6" s="1"/>
  <c r="B121" i="5"/>
  <c r="D121" i="5" s="1"/>
  <c r="B121" i="1" l="1"/>
  <c r="D120" i="1"/>
  <c r="B121" i="6"/>
  <c r="D121" i="6" s="1"/>
  <c r="B122" i="5"/>
  <c r="D122" i="5" s="1"/>
  <c r="B122" i="1" l="1"/>
  <c r="D121" i="1"/>
  <c r="B122" i="6"/>
  <c r="D122" i="6" s="1"/>
  <c r="B123" i="5"/>
  <c r="D123" i="5" s="1"/>
  <c r="B123" i="1" l="1"/>
  <c r="D122" i="1"/>
  <c r="B123" i="6"/>
  <c r="D123" i="6" s="1"/>
  <c r="B124" i="5"/>
  <c r="D124" i="5" s="1"/>
  <c r="B124" i="1" l="1"/>
  <c r="D123" i="1"/>
  <c r="B124" i="6"/>
  <c r="D124" i="6" s="1"/>
  <c r="B125" i="5"/>
  <c r="D125" i="5" s="1"/>
  <c r="B125" i="1" l="1"/>
  <c r="D124" i="1"/>
  <c r="B125" i="6"/>
  <c r="D125" i="6" s="1"/>
  <c r="B126" i="5"/>
  <c r="D126" i="5" s="1"/>
  <c r="B126" i="1" l="1"/>
  <c r="D125" i="1"/>
  <c r="B126" i="6"/>
  <c r="D126" i="6" s="1"/>
  <c r="B127" i="5"/>
  <c r="D127" i="5" s="1"/>
  <c r="B127" i="1" l="1"/>
  <c r="D126" i="1"/>
  <c r="B127" i="6"/>
  <c r="D127" i="6" s="1"/>
  <c r="B128" i="5"/>
  <c r="D128" i="5" s="1"/>
  <c r="B128" i="1" l="1"/>
  <c r="D127" i="1"/>
  <c r="B128" i="6"/>
  <c r="D128" i="6" s="1"/>
  <c r="B129" i="5"/>
  <c r="D129" i="5" s="1"/>
  <c r="B129" i="1" l="1"/>
  <c r="D128" i="1"/>
  <c r="B129" i="6"/>
  <c r="D129" i="6" s="1"/>
  <c r="B130" i="5"/>
  <c r="D130" i="5" s="1"/>
  <c r="B130" i="1" l="1"/>
  <c r="D129" i="1"/>
  <c r="B130" i="6"/>
  <c r="D130" i="6" s="1"/>
  <c r="B131" i="5"/>
  <c r="D131" i="5" s="1"/>
  <c r="B131" i="1" l="1"/>
  <c r="D130" i="1"/>
  <c r="B131" i="6"/>
  <c r="D131" i="6" s="1"/>
  <c r="B132" i="5"/>
  <c r="D132" i="5" s="1"/>
  <c r="B132" i="1" l="1"/>
  <c r="D131" i="1"/>
  <c r="B132" i="6"/>
  <c r="D132" i="6" s="1"/>
  <c r="B133" i="5"/>
  <c r="D133" i="5" s="1"/>
  <c r="D132" i="1" l="1"/>
  <c r="B133" i="1"/>
  <c r="B133" i="6"/>
  <c r="D133" i="6" s="1"/>
  <c r="B134" i="5"/>
  <c r="D134" i="5" s="1"/>
  <c r="B134" i="1" l="1"/>
  <c r="D133" i="1"/>
  <c r="B134" i="6"/>
  <c r="D134" i="6" s="1"/>
  <c r="B135" i="5"/>
  <c r="D135" i="5" s="1"/>
  <c r="B135" i="1" l="1"/>
  <c r="D134" i="1"/>
  <c r="B135" i="6"/>
  <c r="D135" i="6" s="1"/>
  <c r="B136" i="5"/>
  <c r="D136" i="5" s="1"/>
  <c r="B136" i="1" l="1"/>
  <c r="D135" i="1"/>
  <c r="B136" i="6"/>
  <c r="D136" i="6" s="1"/>
  <c r="B137" i="5"/>
  <c r="D137" i="5" s="1"/>
  <c r="B137" i="1" l="1"/>
  <c r="D136" i="1"/>
  <c r="B137" i="6"/>
  <c r="D137" i="6" s="1"/>
  <c r="B138" i="5"/>
  <c r="D138" i="5" s="1"/>
  <c r="B138" i="1" l="1"/>
  <c r="D137" i="1"/>
  <c r="B138" i="6"/>
  <c r="D138" i="6" s="1"/>
  <c r="B139" i="5"/>
  <c r="D139" i="5" s="1"/>
  <c r="B139" i="1" l="1"/>
  <c r="D138" i="1"/>
  <c r="B139" i="6"/>
  <c r="D139" i="6" s="1"/>
  <c r="B140" i="5"/>
  <c r="D140" i="5" s="1"/>
  <c r="B140" i="1" l="1"/>
  <c r="D139" i="1"/>
  <c r="B140" i="6"/>
  <c r="D140" i="6" s="1"/>
  <c r="B141" i="5"/>
  <c r="D141" i="5" s="1"/>
  <c r="B141" i="1" l="1"/>
  <c r="D140" i="1"/>
  <c r="B141" i="6"/>
  <c r="D141" i="6" s="1"/>
  <c r="B142" i="5"/>
  <c r="D142" i="5" s="1"/>
  <c r="B142" i="1" l="1"/>
  <c r="D141" i="1"/>
  <c r="B142" i="6"/>
  <c r="D142" i="6" s="1"/>
  <c r="B143" i="5"/>
  <c r="D143" i="5" s="1"/>
  <c r="B143" i="1" l="1"/>
  <c r="D142" i="1"/>
  <c r="B143" i="6"/>
  <c r="D143" i="6" s="1"/>
  <c r="B144" i="5"/>
  <c r="D144" i="5" s="1"/>
  <c r="B144" i="1" l="1"/>
  <c r="D143" i="1"/>
  <c r="B144" i="6"/>
  <c r="D144" i="6" s="1"/>
  <c r="B145" i="5"/>
  <c r="D145" i="5" s="1"/>
  <c r="B145" i="1" l="1"/>
  <c r="D144" i="1"/>
  <c r="B145" i="6"/>
  <c r="D145" i="6" s="1"/>
  <c r="B146" i="5"/>
  <c r="D146" i="5" s="1"/>
  <c r="B146" i="1" l="1"/>
  <c r="D145" i="1"/>
  <c r="B146" i="6"/>
  <c r="D146" i="6" s="1"/>
  <c r="B147" i="5"/>
  <c r="D147" i="5" s="1"/>
  <c r="B147" i="1" l="1"/>
  <c r="D146" i="1"/>
  <c r="B147" i="6"/>
  <c r="D147" i="6" s="1"/>
  <c r="B148" i="5"/>
  <c r="D148" i="5" s="1"/>
  <c r="B148" i="1" l="1"/>
  <c r="D147" i="1"/>
  <c r="B148" i="6"/>
  <c r="D148" i="6" s="1"/>
  <c r="B149" i="5"/>
  <c r="D149" i="5" s="1"/>
  <c r="B149" i="1" l="1"/>
  <c r="D148" i="1"/>
  <c r="B149" i="6"/>
  <c r="D149" i="6" s="1"/>
  <c r="B150" i="5"/>
  <c r="D150" i="5" s="1"/>
  <c r="B150" i="1" l="1"/>
  <c r="D149" i="1"/>
  <c r="B150" i="6"/>
  <c r="D150" i="6" s="1"/>
  <c r="B151" i="5"/>
  <c r="D151" i="5" s="1"/>
  <c r="B151" i="1" l="1"/>
  <c r="D150" i="1"/>
  <c r="B151" i="6"/>
  <c r="D151" i="6" s="1"/>
  <c r="B152" i="5"/>
  <c r="D152" i="5" s="1"/>
  <c r="B152" i="1" l="1"/>
  <c r="D151" i="1"/>
  <c r="B152" i="6"/>
  <c r="D152" i="6" s="1"/>
  <c r="B153" i="5"/>
  <c r="D153" i="5" s="1"/>
  <c r="B153" i="1" l="1"/>
  <c r="D152" i="1"/>
  <c r="B153" i="6"/>
  <c r="D153" i="6" s="1"/>
  <c r="B154" i="5"/>
  <c r="D154" i="5" s="1"/>
  <c r="B154" i="1" l="1"/>
  <c r="D153" i="1"/>
  <c r="B154" i="6"/>
  <c r="D154" i="6" s="1"/>
  <c r="B155" i="5"/>
  <c r="D155" i="5" s="1"/>
  <c r="B155" i="1" l="1"/>
  <c r="D154" i="1"/>
  <c r="B155" i="6"/>
  <c r="D155" i="6" s="1"/>
  <c r="B156" i="5"/>
  <c r="D156" i="5" s="1"/>
  <c r="B156" i="1" l="1"/>
  <c r="D155" i="1"/>
  <c r="B156" i="6"/>
  <c r="D156" i="6" s="1"/>
  <c r="B157" i="5"/>
  <c r="D157" i="5" s="1"/>
  <c r="B157" i="1" l="1"/>
  <c r="D156" i="1"/>
  <c r="B157" i="6"/>
  <c r="D157" i="6" s="1"/>
  <c r="B158" i="5"/>
  <c r="D158" i="5" s="1"/>
  <c r="B158" i="1" l="1"/>
  <c r="D157" i="1"/>
  <c r="B158" i="6"/>
  <c r="D158" i="6" s="1"/>
  <c r="B159" i="5"/>
  <c r="D159" i="5" s="1"/>
  <c r="B159" i="1" l="1"/>
  <c r="D158" i="1"/>
  <c r="B159" i="6"/>
  <c r="D159" i="6" s="1"/>
  <c r="B160" i="5"/>
  <c r="D160" i="5" s="1"/>
  <c r="B160" i="1" l="1"/>
  <c r="D159" i="1"/>
  <c r="B160" i="6"/>
  <c r="D160" i="6" s="1"/>
  <c r="B161" i="5"/>
  <c r="D161" i="5" s="1"/>
  <c r="B161" i="1" l="1"/>
  <c r="D160" i="1"/>
  <c r="B161" i="6"/>
  <c r="D161" i="6" s="1"/>
  <c r="B162" i="5"/>
  <c r="D162" i="5" s="1"/>
  <c r="B162" i="1" l="1"/>
  <c r="D161" i="1"/>
  <c r="B162" i="6"/>
  <c r="D162" i="6" s="1"/>
  <c r="B163" i="5"/>
  <c r="D163" i="5" s="1"/>
  <c r="B163" i="1" l="1"/>
  <c r="D162" i="1"/>
  <c r="B163" i="6"/>
  <c r="D163" i="6" s="1"/>
  <c r="B164" i="5"/>
  <c r="D164" i="5" s="1"/>
  <c r="B164" i="1" l="1"/>
  <c r="D163" i="1"/>
  <c r="B164" i="6"/>
  <c r="D164" i="6" s="1"/>
  <c r="B165" i="5"/>
  <c r="D165" i="5" s="1"/>
  <c r="B165" i="1" l="1"/>
  <c r="D164" i="1"/>
  <c r="B165" i="6"/>
  <c r="D165" i="6" s="1"/>
  <c r="B166" i="5"/>
  <c r="D166" i="5" s="1"/>
  <c r="B166" i="1" l="1"/>
  <c r="D165" i="1"/>
  <c r="B166" i="6"/>
  <c r="D166" i="6" s="1"/>
  <c r="B167" i="5"/>
  <c r="D167" i="5" s="1"/>
  <c r="B167" i="1" l="1"/>
  <c r="D166" i="1"/>
  <c r="B167" i="6"/>
  <c r="D167" i="6" s="1"/>
  <c r="B168" i="5"/>
  <c r="D168" i="5" s="1"/>
  <c r="B168" i="1" l="1"/>
  <c r="D167" i="1"/>
  <c r="B168" i="6"/>
  <c r="D168" i="6" s="1"/>
  <c r="B169" i="5"/>
  <c r="D169" i="5" s="1"/>
  <c r="B169" i="1" l="1"/>
  <c r="D168" i="1"/>
  <c r="B169" i="6"/>
  <c r="D169" i="6" s="1"/>
  <c r="B170" i="5"/>
  <c r="D170" i="5" s="1"/>
  <c r="B170" i="1" l="1"/>
  <c r="D169" i="1"/>
  <c r="B170" i="6"/>
  <c r="D170" i="6" s="1"/>
  <c r="B171" i="5"/>
  <c r="D171" i="5" s="1"/>
  <c r="B171" i="1" l="1"/>
  <c r="D170" i="1"/>
  <c r="B171" i="6"/>
  <c r="D171" i="6" s="1"/>
  <c r="B172" i="5"/>
  <c r="D172" i="5" s="1"/>
  <c r="B172" i="1" l="1"/>
  <c r="D171" i="1"/>
  <c r="B172" i="6"/>
  <c r="D172" i="6" s="1"/>
  <c r="B173" i="5"/>
  <c r="D173" i="5" s="1"/>
  <c r="B173" i="1" l="1"/>
  <c r="D172" i="1"/>
  <c r="B173" i="6"/>
  <c r="D173" i="6" s="1"/>
  <c r="B174" i="5"/>
  <c r="D174" i="5" s="1"/>
  <c r="B174" i="1" l="1"/>
  <c r="D173" i="1"/>
  <c r="B174" i="6"/>
  <c r="D174" i="6" s="1"/>
  <c r="B175" i="5"/>
  <c r="D175" i="5" s="1"/>
  <c r="B175" i="1" l="1"/>
  <c r="D174" i="1"/>
  <c r="B175" i="6"/>
  <c r="D175" i="6" s="1"/>
  <c r="B176" i="5"/>
  <c r="D176" i="5" s="1"/>
  <c r="B176" i="1" l="1"/>
  <c r="D175" i="1"/>
  <c r="B176" i="6"/>
  <c r="D176" i="6" s="1"/>
  <c r="B177" i="5"/>
  <c r="D177" i="5" s="1"/>
  <c r="B177" i="1" l="1"/>
  <c r="D176" i="1"/>
  <c r="B177" i="6"/>
  <c r="D177" i="6" s="1"/>
  <c r="B178" i="5"/>
  <c r="D178" i="5" s="1"/>
  <c r="B178" i="1" l="1"/>
  <c r="D177" i="1"/>
  <c r="B178" i="6"/>
  <c r="D178" i="6" s="1"/>
  <c r="B179" i="5"/>
  <c r="D179" i="5" s="1"/>
  <c r="B179" i="1" l="1"/>
  <c r="D178" i="1"/>
  <c r="B179" i="6"/>
  <c r="D179" i="6" s="1"/>
  <c r="B180" i="5"/>
  <c r="D180" i="5" s="1"/>
  <c r="B180" i="1" l="1"/>
  <c r="D179" i="1"/>
  <c r="B180" i="6"/>
  <c r="D180" i="6" s="1"/>
  <c r="B181" i="5"/>
  <c r="D181" i="5" s="1"/>
  <c r="B181" i="1" l="1"/>
  <c r="D180" i="1"/>
  <c r="B181" i="6"/>
  <c r="D181" i="6" s="1"/>
  <c r="B182" i="5"/>
  <c r="D182" i="5" s="1"/>
  <c r="B182" i="1" l="1"/>
  <c r="D181" i="1"/>
  <c r="B182" i="6"/>
  <c r="D182" i="6" s="1"/>
  <c r="B183" i="5"/>
  <c r="D183" i="5" s="1"/>
  <c r="B183" i="1" l="1"/>
  <c r="D182" i="1"/>
  <c r="B183" i="6"/>
  <c r="D183" i="6" s="1"/>
  <c r="B184" i="5"/>
  <c r="D184" i="5" s="1"/>
  <c r="B184" i="1" l="1"/>
  <c r="D183" i="1"/>
  <c r="B184" i="6"/>
  <c r="D184" i="6" s="1"/>
  <c r="B185" i="5"/>
  <c r="D185" i="5" s="1"/>
  <c r="B185" i="1" l="1"/>
  <c r="D184" i="1"/>
  <c r="B185" i="6"/>
  <c r="D185" i="6" s="1"/>
  <c r="B186" i="5"/>
  <c r="D186" i="5" s="1"/>
  <c r="B186" i="1" l="1"/>
  <c r="D185" i="1"/>
  <c r="B186" i="6"/>
  <c r="D186" i="6" s="1"/>
  <c r="B187" i="5"/>
  <c r="D187" i="5" s="1"/>
  <c r="B187" i="1" l="1"/>
  <c r="D186" i="1"/>
  <c r="B187" i="6"/>
  <c r="D187" i="6" s="1"/>
  <c r="B188" i="5"/>
  <c r="D188" i="5" s="1"/>
  <c r="B188" i="1" l="1"/>
  <c r="D187" i="1"/>
  <c r="B188" i="6"/>
  <c r="D188" i="6" s="1"/>
  <c r="B189" i="5"/>
  <c r="D189" i="5" s="1"/>
  <c r="B189" i="1" l="1"/>
  <c r="D188" i="1"/>
  <c r="B189" i="6"/>
  <c r="D189" i="6" s="1"/>
  <c r="B190" i="5"/>
  <c r="D190" i="5" s="1"/>
  <c r="D189" i="1" l="1"/>
  <c r="B190" i="1"/>
  <c r="B190" i="6"/>
  <c r="D190" i="6" s="1"/>
  <c r="B191" i="5"/>
  <c r="D191" i="5" s="1"/>
  <c r="D190" i="1" l="1"/>
  <c r="B191" i="1"/>
  <c r="B191" i="6"/>
  <c r="D191" i="6" s="1"/>
  <c r="B192" i="5"/>
  <c r="D192" i="5" s="1"/>
  <c r="B192" i="1" l="1"/>
  <c r="D191" i="1"/>
  <c r="B192" i="6"/>
  <c r="D192" i="6" s="1"/>
  <c r="B193" i="5"/>
  <c r="D193" i="5" s="1"/>
  <c r="B193" i="1" l="1"/>
  <c r="D192" i="1"/>
  <c r="B193" i="6"/>
  <c r="D193" i="6" s="1"/>
  <c r="B194" i="5"/>
  <c r="D194" i="5" s="1"/>
  <c r="B194" i="1" l="1"/>
  <c r="D193" i="1"/>
  <c r="B194" i="6"/>
  <c r="D194" i="6" s="1"/>
  <c r="B195" i="5"/>
  <c r="D195" i="5" s="1"/>
  <c r="B195" i="1" l="1"/>
  <c r="D194" i="1"/>
  <c r="B195" i="6"/>
  <c r="D195" i="6" s="1"/>
  <c r="B196" i="5"/>
  <c r="D196" i="5" s="1"/>
  <c r="B196" i="1" l="1"/>
  <c r="D195" i="1"/>
  <c r="B196" i="6"/>
  <c r="D196" i="6" s="1"/>
  <c r="B197" i="5"/>
  <c r="D197" i="5" s="1"/>
  <c r="B197" i="1" l="1"/>
  <c r="D196" i="1"/>
  <c r="B197" i="6"/>
  <c r="D197" i="6" s="1"/>
  <c r="B198" i="5"/>
  <c r="D198" i="5" s="1"/>
  <c r="B198" i="1" l="1"/>
  <c r="D197" i="1"/>
  <c r="B198" i="6"/>
  <c r="D198" i="6" s="1"/>
  <c r="B199" i="5"/>
  <c r="D199" i="5" s="1"/>
  <c r="B199" i="1" l="1"/>
  <c r="D198" i="1"/>
  <c r="B199" i="6"/>
  <c r="D199" i="6" s="1"/>
  <c r="B200" i="5"/>
  <c r="D200" i="5" s="1"/>
  <c r="B200" i="1" l="1"/>
  <c r="D199" i="1"/>
  <c r="B200" i="6"/>
  <c r="D200" i="6" s="1"/>
  <c r="B201" i="5"/>
  <c r="D201" i="5" s="1"/>
  <c r="B201" i="1" l="1"/>
  <c r="D200" i="1"/>
  <c r="B201" i="6"/>
  <c r="D201" i="6" s="1"/>
  <c r="B202" i="5"/>
  <c r="D202" i="5" s="1"/>
  <c r="D201" i="1" l="1"/>
  <c r="B202" i="1"/>
  <c r="B202" i="6"/>
  <c r="D202" i="6" s="1"/>
  <c r="B203" i="5"/>
  <c r="D203" i="5" s="1"/>
  <c r="B203" i="1" l="1"/>
  <c r="D202" i="1"/>
  <c r="B203" i="6"/>
  <c r="D203" i="6" s="1"/>
  <c r="B204" i="5"/>
  <c r="D204" i="5" s="1"/>
  <c r="B204" i="1" l="1"/>
  <c r="D203" i="1"/>
  <c r="B204" i="6"/>
  <c r="D204" i="6" s="1"/>
  <c r="B205" i="5"/>
  <c r="D205" i="5" s="1"/>
  <c r="B205" i="1" l="1"/>
  <c r="D204" i="1"/>
  <c r="B205" i="6"/>
  <c r="D205" i="6" s="1"/>
  <c r="B206" i="5"/>
  <c r="D206" i="5" s="1"/>
  <c r="B206" i="1" l="1"/>
  <c r="D205" i="1"/>
  <c r="B206" i="6"/>
  <c r="D206" i="6" s="1"/>
  <c r="B207" i="5"/>
  <c r="D207" i="5" s="1"/>
  <c r="B207" i="1" l="1"/>
  <c r="D206" i="1"/>
  <c r="B207" i="6"/>
  <c r="D207" i="6" s="1"/>
  <c r="K9" i="6" s="1"/>
  <c r="B208" i="5"/>
  <c r="D208" i="5" s="1"/>
  <c r="D207" i="1" l="1"/>
  <c r="B208" i="1"/>
  <c r="B208" i="6"/>
  <c r="D208" i="6" s="1"/>
  <c r="B209" i="5"/>
  <c r="D209" i="5" s="1"/>
  <c r="B209" i="1" l="1"/>
  <c r="D208" i="1"/>
  <c r="B209" i="6"/>
  <c r="D209" i="6" s="1"/>
  <c r="B210" i="5"/>
  <c r="D210" i="5" s="1"/>
  <c r="B210" i="1" l="1"/>
  <c r="D209" i="1"/>
  <c r="B210" i="6"/>
  <c r="D210" i="6" s="1"/>
  <c r="B211" i="5"/>
  <c r="D211" i="5" s="1"/>
  <c r="B211" i="1" l="1"/>
  <c r="D210" i="1"/>
  <c r="B211" i="6"/>
  <c r="D211" i="6" s="1"/>
  <c r="B212" i="5"/>
  <c r="D212" i="5" s="1"/>
  <c r="B212" i="1" l="1"/>
  <c r="D211" i="1"/>
  <c r="B212" i="6"/>
  <c r="D212" i="6" s="1"/>
  <c r="B213" i="5"/>
  <c r="D213" i="5" s="1"/>
  <c r="B213" i="1" l="1"/>
  <c r="D212" i="1"/>
  <c r="B213" i="6"/>
  <c r="D213" i="6" s="1"/>
  <c r="B214" i="5"/>
  <c r="D214" i="5" s="1"/>
  <c r="B214" i="1" l="1"/>
  <c r="D213" i="1"/>
  <c r="B214" i="6"/>
  <c r="D214" i="6" s="1"/>
  <c r="B215" i="5"/>
  <c r="D215" i="5" s="1"/>
  <c r="B215" i="1" l="1"/>
  <c r="D214" i="1"/>
  <c r="B215" i="6"/>
  <c r="D215" i="6" s="1"/>
  <c r="B216" i="5"/>
  <c r="D216" i="5" s="1"/>
  <c r="B216" i="1" l="1"/>
  <c r="D215" i="1"/>
  <c r="B216" i="6"/>
  <c r="D216" i="6" s="1"/>
  <c r="B217" i="5"/>
  <c r="D217" i="5" s="1"/>
  <c r="B217" i="1" l="1"/>
  <c r="D216" i="1"/>
  <c r="B217" i="6"/>
  <c r="D217" i="6" s="1"/>
  <c r="B218" i="5"/>
  <c r="D218" i="5" s="1"/>
  <c r="B218" i="1" l="1"/>
  <c r="D217" i="1"/>
  <c r="B218" i="6"/>
  <c r="D218" i="6" s="1"/>
  <c r="B219" i="5"/>
  <c r="D219" i="5" s="1"/>
  <c r="B219" i="1" l="1"/>
  <c r="D218" i="1"/>
  <c r="B219" i="6"/>
  <c r="D219" i="6" s="1"/>
  <c r="B220" i="5"/>
  <c r="D220" i="5" s="1"/>
  <c r="B220" i="1" l="1"/>
  <c r="D219" i="1"/>
  <c r="B220" i="6"/>
  <c r="D220" i="6" s="1"/>
  <c r="B221" i="5"/>
  <c r="D221" i="5" s="1"/>
  <c r="B221" i="1" l="1"/>
  <c r="D220" i="1"/>
  <c r="B221" i="6"/>
  <c r="D221" i="6" s="1"/>
  <c r="B222" i="5"/>
  <c r="D222" i="5" s="1"/>
  <c r="B222" i="1" l="1"/>
  <c r="D221" i="1"/>
  <c r="B222" i="6"/>
  <c r="D222" i="6" s="1"/>
  <c r="B223" i="5"/>
  <c r="D223" i="5" s="1"/>
  <c r="B223" i="1" l="1"/>
  <c r="D222" i="1"/>
  <c r="B223" i="6"/>
  <c r="D223" i="6" s="1"/>
  <c r="B224" i="5"/>
  <c r="D224" i="5" s="1"/>
  <c r="B224" i="1" l="1"/>
  <c r="D223" i="1"/>
  <c r="B224" i="6"/>
  <c r="D224" i="6" s="1"/>
  <c r="B225" i="5"/>
  <c r="D225" i="5" s="1"/>
  <c r="B225" i="1" l="1"/>
  <c r="D224" i="1"/>
  <c r="B225" i="6"/>
  <c r="D225" i="6" s="1"/>
  <c r="B226" i="5"/>
  <c r="D226" i="5" s="1"/>
  <c r="B226" i="1" l="1"/>
  <c r="D225" i="1"/>
  <c r="B226" i="6"/>
  <c r="D226" i="6" s="1"/>
  <c r="B227" i="5"/>
  <c r="D227" i="5" s="1"/>
  <c r="B227" i="1" l="1"/>
  <c r="D226" i="1"/>
  <c r="B227" i="6"/>
  <c r="D227" i="6" s="1"/>
  <c r="B228" i="5"/>
  <c r="D228" i="5" s="1"/>
  <c r="B228" i="1" l="1"/>
  <c r="D227" i="1"/>
  <c r="B228" i="6"/>
  <c r="D228" i="6" s="1"/>
  <c r="B229" i="5"/>
  <c r="D229" i="5" s="1"/>
  <c r="B229" i="1" l="1"/>
  <c r="D228" i="1"/>
  <c r="B229" i="6"/>
  <c r="D229" i="6" s="1"/>
  <c r="B230" i="5"/>
  <c r="D230" i="5" s="1"/>
  <c r="B230" i="1" l="1"/>
  <c r="D229" i="1"/>
  <c r="B230" i="6"/>
  <c r="D230" i="6" s="1"/>
  <c r="B231" i="5"/>
  <c r="D231" i="5" s="1"/>
  <c r="B231" i="1" l="1"/>
  <c r="D230" i="1"/>
  <c r="B231" i="6"/>
  <c r="D231" i="6" s="1"/>
  <c r="B232" i="5"/>
  <c r="D232" i="5" s="1"/>
  <c r="B232" i="1" l="1"/>
  <c r="D231" i="1"/>
  <c r="B232" i="6"/>
  <c r="D232" i="6" s="1"/>
  <c r="B233" i="5"/>
  <c r="D233" i="5" s="1"/>
  <c r="B233" i="1" l="1"/>
  <c r="D232" i="1"/>
  <c r="B233" i="6"/>
  <c r="D233" i="6" s="1"/>
  <c r="B234" i="5"/>
  <c r="D234" i="5" s="1"/>
  <c r="B234" i="1" l="1"/>
  <c r="D233" i="1"/>
  <c r="B234" i="6"/>
  <c r="D234" i="6" s="1"/>
  <c r="B235" i="5"/>
  <c r="D235" i="5" s="1"/>
  <c r="B235" i="1" l="1"/>
  <c r="D234" i="1"/>
  <c r="B235" i="6"/>
  <c r="D235" i="6" s="1"/>
  <c r="B236" i="5"/>
  <c r="D236" i="5" s="1"/>
  <c r="B236" i="1" l="1"/>
  <c r="D235" i="1"/>
  <c r="B236" i="6"/>
  <c r="D236" i="6" s="1"/>
  <c r="B237" i="5"/>
  <c r="D237" i="5" s="1"/>
  <c r="B237" i="1" l="1"/>
  <c r="D236" i="1"/>
  <c r="B237" i="6"/>
  <c r="D237" i="6" s="1"/>
  <c r="B238" i="5"/>
  <c r="D238" i="5" s="1"/>
  <c r="B238" i="1" l="1"/>
  <c r="D237" i="1"/>
  <c r="B238" i="6"/>
  <c r="D238" i="6" s="1"/>
  <c r="B239" i="5"/>
  <c r="D239" i="5" s="1"/>
  <c r="B239" i="1" l="1"/>
  <c r="D238" i="1"/>
  <c r="B239" i="6"/>
  <c r="D239" i="6" s="1"/>
  <c r="B240" i="5"/>
  <c r="D240" i="5" s="1"/>
  <c r="B240" i="1" l="1"/>
  <c r="D239" i="1"/>
  <c r="B240" i="6"/>
  <c r="D240" i="6" s="1"/>
  <c r="B241" i="5"/>
  <c r="D241" i="5" s="1"/>
  <c r="B241" i="1" l="1"/>
  <c r="D240" i="1"/>
  <c r="B241" i="6"/>
  <c r="D241" i="6" s="1"/>
  <c r="B242" i="5"/>
  <c r="D242" i="5" s="1"/>
  <c r="B242" i="1" l="1"/>
  <c r="D241" i="1"/>
  <c r="B242" i="6"/>
  <c r="D242" i="6" s="1"/>
  <c r="B243" i="5"/>
  <c r="D243" i="5" s="1"/>
  <c r="B243" i="1" l="1"/>
  <c r="D242" i="1"/>
  <c r="B243" i="6"/>
  <c r="D243" i="6" s="1"/>
  <c r="B244" i="5"/>
  <c r="D244" i="5" s="1"/>
  <c r="B244" i="1" l="1"/>
  <c r="D243" i="1"/>
  <c r="B244" i="6"/>
  <c r="D244" i="6" s="1"/>
  <c r="B245" i="5"/>
  <c r="D245" i="5" s="1"/>
  <c r="B245" i="1" l="1"/>
  <c r="D244" i="1"/>
  <c r="B245" i="6"/>
  <c r="D245" i="6" s="1"/>
  <c r="B246" i="5"/>
  <c r="D246" i="5" s="1"/>
  <c r="B246" i="1" l="1"/>
  <c r="D245" i="1"/>
  <c r="B246" i="6"/>
  <c r="D246" i="6" s="1"/>
  <c r="B247" i="5"/>
  <c r="D247" i="5" s="1"/>
  <c r="B247" i="1" l="1"/>
  <c r="D246" i="1"/>
  <c r="B247" i="6"/>
  <c r="D247" i="6" s="1"/>
  <c r="B248" i="5"/>
  <c r="D248" i="5" s="1"/>
  <c r="B248" i="1" l="1"/>
  <c r="D247" i="1"/>
  <c r="B248" i="6"/>
  <c r="D248" i="6" s="1"/>
  <c r="B249" i="5"/>
  <c r="D249" i="5" s="1"/>
  <c r="B249" i="1" l="1"/>
  <c r="D248" i="1"/>
  <c r="B249" i="6"/>
  <c r="D249" i="6" s="1"/>
  <c r="B250" i="5"/>
  <c r="D250" i="5" s="1"/>
  <c r="B250" i="1" l="1"/>
  <c r="D249" i="1"/>
  <c r="B250" i="6"/>
  <c r="D250" i="6" s="1"/>
  <c r="B251" i="5"/>
  <c r="D251" i="5" s="1"/>
  <c r="B251" i="1" l="1"/>
  <c r="D250" i="1"/>
  <c r="B251" i="6"/>
  <c r="D251" i="6" s="1"/>
  <c r="B252" i="5"/>
  <c r="D252" i="5" s="1"/>
  <c r="B252" i="1" l="1"/>
  <c r="D251" i="1"/>
  <c r="B252" i="6"/>
  <c r="D252" i="6" s="1"/>
  <c r="B253" i="5"/>
  <c r="D253" i="5" s="1"/>
  <c r="B253" i="1" l="1"/>
  <c r="D252" i="1"/>
  <c r="B253" i="6"/>
  <c r="D253" i="6" s="1"/>
  <c r="B254" i="5"/>
  <c r="D254" i="5" s="1"/>
  <c r="B254" i="1" l="1"/>
  <c r="D253" i="1"/>
  <c r="B254" i="6"/>
  <c r="D254" i="6" s="1"/>
  <c r="B255" i="5"/>
  <c r="D255" i="5" s="1"/>
  <c r="B255" i="1" l="1"/>
  <c r="D254" i="1"/>
  <c r="B255" i="6"/>
  <c r="D255" i="6" s="1"/>
  <c r="B256" i="5"/>
  <c r="D256" i="5" s="1"/>
  <c r="B256" i="1" l="1"/>
  <c r="D255" i="1"/>
  <c r="B256" i="6"/>
  <c r="D256" i="6" s="1"/>
  <c r="B257" i="5"/>
  <c r="D257" i="5" s="1"/>
  <c r="B257" i="1" l="1"/>
  <c r="D256" i="1"/>
  <c r="B257" i="6"/>
  <c r="D257" i="6" s="1"/>
  <c r="B258" i="5"/>
  <c r="D258" i="5" s="1"/>
  <c r="B258" i="1" l="1"/>
  <c r="D257" i="1"/>
  <c r="B258" i="6"/>
  <c r="D258" i="6" s="1"/>
  <c r="B259" i="5"/>
  <c r="D259" i="5" s="1"/>
  <c r="B259" i="1" l="1"/>
  <c r="D258" i="1"/>
  <c r="B259" i="6"/>
  <c r="D259" i="6" s="1"/>
  <c r="B260" i="5"/>
  <c r="D260" i="5" s="1"/>
  <c r="B260" i="1" l="1"/>
  <c r="D259" i="1"/>
  <c r="B260" i="6"/>
  <c r="D260" i="6" s="1"/>
  <c r="B261" i="5"/>
  <c r="D261" i="5" s="1"/>
  <c r="B261" i="1" l="1"/>
  <c r="D260" i="1"/>
  <c r="B261" i="6"/>
  <c r="D261" i="6" s="1"/>
  <c r="B262" i="5"/>
  <c r="D262" i="5" s="1"/>
  <c r="B262" i="1" l="1"/>
  <c r="D261" i="1"/>
  <c r="B262" i="6"/>
  <c r="D262" i="6" s="1"/>
  <c r="B263" i="5"/>
  <c r="D263" i="5" s="1"/>
  <c r="B263" i="1" l="1"/>
  <c r="D262" i="1"/>
  <c r="B263" i="6"/>
  <c r="D263" i="6" s="1"/>
  <c r="B264" i="5"/>
  <c r="D264" i="5" s="1"/>
  <c r="B264" i="1" l="1"/>
  <c r="D263" i="1"/>
  <c r="B264" i="6"/>
  <c r="D264" i="6" s="1"/>
  <c r="B265" i="5"/>
  <c r="D265" i="5" s="1"/>
  <c r="B265" i="1" l="1"/>
  <c r="D264" i="1"/>
  <c r="B265" i="6"/>
  <c r="D265" i="6" s="1"/>
  <c r="B266" i="5"/>
  <c r="D266" i="5" s="1"/>
  <c r="B266" i="1" l="1"/>
  <c r="D265" i="1"/>
  <c r="B266" i="6"/>
  <c r="D266" i="6" s="1"/>
  <c r="B267" i="5"/>
  <c r="D267" i="5" s="1"/>
  <c r="B267" i="1" l="1"/>
  <c r="D266" i="1"/>
  <c r="B267" i="6"/>
  <c r="D267" i="6" s="1"/>
  <c r="B268" i="5"/>
  <c r="D268" i="5" s="1"/>
  <c r="B268" i="1" l="1"/>
  <c r="D267" i="1"/>
  <c r="B268" i="6"/>
  <c r="D268" i="6" s="1"/>
  <c r="B269" i="5"/>
  <c r="D269" i="5" s="1"/>
  <c r="B269" i="1" l="1"/>
  <c r="D268" i="1"/>
  <c r="B269" i="6"/>
  <c r="D269" i="6" s="1"/>
  <c r="B270" i="5"/>
  <c r="D270" i="5" s="1"/>
  <c r="B270" i="1" l="1"/>
  <c r="D269" i="1"/>
  <c r="B270" i="6"/>
  <c r="D270" i="6" s="1"/>
  <c r="B271" i="5"/>
  <c r="D271" i="5" s="1"/>
  <c r="B271" i="1" l="1"/>
  <c r="D270" i="1"/>
  <c r="B271" i="6"/>
  <c r="D271" i="6" s="1"/>
  <c r="B272" i="5"/>
  <c r="D272" i="5" s="1"/>
  <c r="B272" i="1" l="1"/>
  <c r="D271" i="1"/>
  <c r="B272" i="6"/>
  <c r="D272" i="6" s="1"/>
  <c r="B273" i="5"/>
  <c r="D273" i="5" s="1"/>
  <c r="B273" i="1" l="1"/>
  <c r="D272" i="1"/>
  <c r="B273" i="6"/>
  <c r="D273" i="6" s="1"/>
  <c r="B274" i="5"/>
  <c r="D274" i="5" s="1"/>
  <c r="B274" i="1" l="1"/>
  <c r="D273" i="1"/>
  <c r="B274" i="6"/>
  <c r="D274" i="6" s="1"/>
  <c r="B275" i="5"/>
  <c r="D275" i="5" s="1"/>
  <c r="B275" i="1" l="1"/>
  <c r="D274" i="1"/>
  <c r="B275" i="6"/>
  <c r="D275" i="6" s="1"/>
  <c r="B276" i="5"/>
  <c r="D276" i="5" s="1"/>
  <c r="B276" i="1" l="1"/>
  <c r="D275" i="1"/>
  <c r="B276" i="6"/>
  <c r="D276" i="6" s="1"/>
  <c r="B277" i="5"/>
  <c r="D277" i="5" s="1"/>
  <c r="B277" i="1" l="1"/>
  <c r="D276" i="1"/>
  <c r="B277" i="6"/>
  <c r="D277" i="6" s="1"/>
  <c r="B278" i="5"/>
  <c r="D278" i="5" s="1"/>
  <c r="B278" i="1" l="1"/>
  <c r="D277" i="1"/>
  <c r="B278" i="6"/>
  <c r="D278" i="6" s="1"/>
  <c r="B279" i="5"/>
  <c r="D279" i="5" s="1"/>
  <c r="B279" i="1" l="1"/>
  <c r="D278" i="1"/>
  <c r="B279" i="6"/>
  <c r="D279" i="6" s="1"/>
  <c r="B280" i="5"/>
  <c r="D280" i="5" s="1"/>
  <c r="B280" i="1" l="1"/>
  <c r="D279" i="1"/>
  <c r="B280" i="6"/>
  <c r="D280" i="6" s="1"/>
  <c r="B281" i="5"/>
  <c r="D281" i="5" s="1"/>
  <c r="B281" i="1" l="1"/>
  <c r="D280" i="1"/>
  <c r="B281" i="6"/>
  <c r="D281" i="6" s="1"/>
  <c r="B282" i="5"/>
  <c r="D282" i="5" s="1"/>
  <c r="B282" i="1" l="1"/>
  <c r="D281" i="1"/>
  <c r="B282" i="6"/>
  <c r="D282" i="6" s="1"/>
  <c r="B283" i="5"/>
  <c r="D283" i="5" s="1"/>
  <c r="B283" i="1" l="1"/>
  <c r="D282" i="1"/>
  <c r="B283" i="6"/>
  <c r="D283" i="6" s="1"/>
  <c r="B284" i="5"/>
  <c r="D284" i="5" s="1"/>
  <c r="B284" i="1" l="1"/>
  <c r="D283" i="1"/>
  <c r="B284" i="6"/>
  <c r="D284" i="6" s="1"/>
  <c r="B285" i="5"/>
  <c r="D285" i="5" s="1"/>
  <c r="B285" i="1" l="1"/>
  <c r="D284" i="1"/>
  <c r="B285" i="6"/>
  <c r="D285" i="6" s="1"/>
  <c r="B286" i="5"/>
  <c r="D286" i="5" s="1"/>
  <c r="B286" i="1" l="1"/>
  <c r="D285" i="1"/>
  <c r="B286" i="6"/>
  <c r="D286" i="6" s="1"/>
  <c r="B287" i="5"/>
  <c r="D287" i="5" s="1"/>
  <c r="B287" i="1" l="1"/>
  <c r="D286" i="1"/>
  <c r="B287" i="6"/>
  <c r="D287" i="6" s="1"/>
  <c r="B288" i="5"/>
  <c r="D288" i="5" s="1"/>
  <c r="B288" i="1" l="1"/>
  <c r="D287" i="1"/>
  <c r="B288" i="6"/>
  <c r="D288" i="6" s="1"/>
  <c r="B289" i="5"/>
  <c r="D289" i="5" s="1"/>
  <c r="B289" i="1" l="1"/>
  <c r="D288" i="1"/>
  <c r="B289" i="6"/>
  <c r="D289" i="6" s="1"/>
  <c r="B290" i="5"/>
  <c r="D290" i="5" s="1"/>
  <c r="B290" i="1" l="1"/>
  <c r="D289" i="1"/>
  <c r="B290" i="6"/>
  <c r="D290" i="6" s="1"/>
  <c r="B291" i="5"/>
  <c r="D291" i="5" s="1"/>
  <c r="B291" i="1" l="1"/>
  <c r="D290" i="1"/>
  <c r="B291" i="6"/>
  <c r="D291" i="6" s="1"/>
  <c r="B292" i="5"/>
  <c r="D292" i="5" s="1"/>
  <c r="B292" i="1" l="1"/>
  <c r="D291" i="1"/>
  <c r="B292" i="6"/>
  <c r="D292" i="6" s="1"/>
  <c r="B293" i="5"/>
  <c r="D293" i="5" s="1"/>
  <c r="B293" i="1" l="1"/>
  <c r="D292" i="1"/>
  <c r="B293" i="6"/>
  <c r="D293" i="6" s="1"/>
  <c r="B294" i="5"/>
  <c r="D294" i="5" s="1"/>
  <c r="B294" i="1" l="1"/>
  <c r="D293" i="1"/>
  <c r="B294" i="6"/>
  <c r="D294" i="6" s="1"/>
  <c r="B295" i="5"/>
  <c r="D295" i="5" s="1"/>
  <c r="B295" i="1" l="1"/>
  <c r="D294" i="1"/>
  <c r="B295" i="6"/>
  <c r="D295" i="6" s="1"/>
  <c r="B296" i="5"/>
  <c r="D296" i="5" s="1"/>
  <c r="B296" i="1" l="1"/>
  <c r="D295" i="1"/>
  <c r="B296" i="6"/>
  <c r="D296" i="6" s="1"/>
  <c r="B297" i="5"/>
  <c r="D297" i="5" s="1"/>
  <c r="B297" i="1" l="1"/>
  <c r="D296" i="1"/>
  <c r="B297" i="6"/>
  <c r="D297" i="6" s="1"/>
  <c r="B298" i="5"/>
  <c r="D298" i="5" s="1"/>
  <c r="B298" i="1" l="1"/>
  <c r="D297" i="1"/>
  <c r="B298" i="6"/>
  <c r="D298" i="6" s="1"/>
  <c r="B299" i="5"/>
  <c r="D299" i="5" s="1"/>
  <c r="B299" i="1" l="1"/>
  <c r="D298" i="1"/>
  <c r="B299" i="6"/>
  <c r="D299" i="6" s="1"/>
  <c r="B300" i="5"/>
  <c r="D300" i="5" s="1"/>
  <c r="B300" i="1" l="1"/>
  <c r="D299" i="1"/>
  <c r="B300" i="6"/>
  <c r="D300" i="6" s="1"/>
  <c r="B301" i="5"/>
  <c r="D301" i="5" s="1"/>
  <c r="B301" i="1" l="1"/>
  <c r="D300" i="1"/>
  <c r="B301" i="6"/>
  <c r="D301" i="6" s="1"/>
  <c r="B302" i="5"/>
  <c r="D302" i="5" s="1"/>
  <c r="B302" i="1" l="1"/>
  <c r="D301" i="1"/>
  <c r="B302" i="6"/>
  <c r="D302" i="6" s="1"/>
  <c r="B303" i="5"/>
  <c r="D303" i="5" s="1"/>
  <c r="B303" i="1" l="1"/>
  <c r="D302" i="1"/>
  <c r="B303" i="6"/>
  <c r="D303" i="6" s="1"/>
  <c r="B304" i="5"/>
  <c r="D304" i="5" s="1"/>
  <c r="B304" i="1" l="1"/>
  <c r="D303" i="1"/>
  <c r="B304" i="6"/>
  <c r="D304" i="6" s="1"/>
  <c r="B305" i="5"/>
  <c r="D305" i="5" s="1"/>
  <c r="B305" i="1" l="1"/>
  <c r="D304" i="1"/>
  <c r="B305" i="6"/>
  <c r="D305" i="6" s="1"/>
  <c r="B306" i="5"/>
  <c r="D306" i="5" s="1"/>
  <c r="B306" i="1" l="1"/>
  <c r="D305" i="1"/>
  <c r="B306" i="6"/>
  <c r="D306" i="6" s="1"/>
  <c r="B307" i="5"/>
  <c r="D307" i="5" s="1"/>
  <c r="B307" i="1" l="1"/>
  <c r="D306" i="1"/>
  <c r="B307" i="6"/>
  <c r="D307" i="6" s="1"/>
  <c r="B308" i="5"/>
  <c r="D308" i="5" s="1"/>
  <c r="B308" i="1" l="1"/>
  <c r="D307" i="1"/>
  <c r="B308" i="6"/>
  <c r="D308" i="6" s="1"/>
  <c r="B309" i="5"/>
  <c r="D309" i="5" s="1"/>
  <c r="B309" i="1" l="1"/>
  <c r="D308" i="1"/>
  <c r="B309" i="6"/>
  <c r="D309" i="6" s="1"/>
  <c r="B310" i="5"/>
  <c r="D310" i="5" s="1"/>
  <c r="B310" i="1" l="1"/>
  <c r="D309" i="1"/>
  <c r="B310" i="6"/>
  <c r="D310" i="6" s="1"/>
  <c r="B311" i="5"/>
  <c r="D311" i="5" s="1"/>
  <c r="B311" i="1" l="1"/>
  <c r="D310" i="1"/>
  <c r="B311" i="6"/>
  <c r="D311" i="6" s="1"/>
  <c r="B312" i="5"/>
  <c r="D312" i="5" s="1"/>
  <c r="B312" i="1" l="1"/>
  <c r="D311" i="1"/>
  <c r="B312" i="6"/>
  <c r="D312" i="6" s="1"/>
  <c r="B313" i="5"/>
  <c r="D313" i="5" s="1"/>
  <c r="B313" i="1" l="1"/>
  <c r="D312" i="1"/>
  <c r="B313" i="6"/>
  <c r="D313" i="6" s="1"/>
  <c r="B314" i="5"/>
  <c r="D314" i="5" s="1"/>
  <c r="B314" i="1" l="1"/>
  <c r="D313" i="1"/>
  <c r="B314" i="6"/>
  <c r="D314" i="6" s="1"/>
  <c r="B315" i="5"/>
  <c r="D315" i="5" s="1"/>
  <c r="B315" i="1" l="1"/>
  <c r="D314" i="1"/>
  <c r="B315" i="6"/>
  <c r="D315" i="6" s="1"/>
  <c r="B316" i="5"/>
  <c r="D316" i="5" s="1"/>
  <c r="B316" i="1" l="1"/>
  <c r="D315" i="1"/>
  <c r="B316" i="6"/>
  <c r="D316" i="6" s="1"/>
  <c r="B317" i="5"/>
  <c r="D317" i="5" s="1"/>
  <c r="B317" i="1" l="1"/>
  <c r="D316" i="1"/>
  <c r="B317" i="6"/>
  <c r="D317" i="6" s="1"/>
  <c r="B318" i="5"/>
  <c r="D318" i="5" s="1"/>
  <c r="B318" i="1" l="1"/>
  <c r="D317" i="1"/>
  <c r="B318" i="6"/>
  <c r="D318" i="6" s="1"/>
  <c r="B319" i="5"/>
  <c r="D319" i="5" s="1"/>
  <c r="B319" i="1" l="1"/>
  <c r="D318" i="1"/>
  <c r="B319" i="6"/>
  <c r="D319" i="6" s="1"/>
  <c r="B320" i="5"/>
  <c r="D320" i="5" s="1"/>
  <c r="B320" i="1" l="1"/>
  <c r="D319" i="1"/>
  <c r="B320" i="6"/>
  <c r="D320" i="6" s="1"/>
  <c r="B321" i="5"/>
  <c r="D321" i="5" s="1"/>
  <c r="B321" i="1" l="1"/>
  <c r="D320" i="1"/>
  <c r="B321" i="6"/>
  <c r="D321" i="6" s="1"/>
  <c r="B322" i="5"/>
  <c r="D322" i="5" s="1"/>
  <c r="B322" i="1" l="1"/>
  <c r="D321" i="1"/>
  <c r="B322" i="6"/>
  <c r="D322" i="6" s="1"/>
  <c r="B323" i="5"/>
  <c r="D323" i="5" s="1"/>
  <c r="B323" i="1" l="1"/>
  <c r="D322" i="1"/>
  <c r="B323" i="6"/>
  <c r="D323" i="6" s="1"/>
  <c r="B324" i="5"/>
  <c r="D324" i="5" s="1"/>
  <c r="B324" i="1" l="1"/>
  <c r="D323" i="1"/>
  <c r="B324" i="6"/>
  <c r="D324" i="6" s="1"/>
  <c r="B325" i="5"/>
  <c r="D325" i="5" s="1"/>
  <c r="B325" i="1" l="1"/>
  <c r="D324" i="1"/>
  <c r="B325" i="6"/>
  <c r="D325" i="6" s="1"/>
  <c r="B326" i="5"/>
  <c r="D326" i="5" s="1"/>
  <c r="B326" i="1" l="1"/>
  <c r="D325" i="1"/>
  <c r="B326" i="6"/>
  <c r="D326" i="6" s="1"/>
  <c r="B327" i="5"/>
  <c r="D327" i="5" s="1"/>
  <c r="B327" i="1" l="1"/>
  <c r="D326" i="1"/>
  <c r="B327" i="6"/>
  <c r="D327" i="6" s="1"/>
  <c r="B328" i="5"/>
  <c r="D328" i="5" s="1"/>
  <c r="B328" i="1" l="1"/>
  <c r="D327" i="1"/>
  <c r="B328" i="6"/>
  <c r="D328" i="6" s="1"/>
  <c r="B329" i="5"/>
  <c r="D329" i="5" s="1"/>
  <c r="B329" i="1" l="1"/>
  <c r="D328" i="1"/>
  <c r="B329" i="6"/>
  <c r="D329" i="6" s="1"/>
  <c r="B330" i="5"/>
  <c r="D330" i="5" s="1"/>
  <c r="B330" i="1" l="1"/>
  <c r="D329" i="1"/>
  <c r="B330" i="6"/>
  <c r="D330" i="6" s="1"/>
  <c r="B331" i="5"/>
  <c r="D331" i="5" s="1"/>
  <c r="B331" i="1" l="1"/>
  <c r="D330" i="1"/>
  <c r="B331" i="6"/>
  <c r="D331" i="6" s="1"/>
  <c r="B332" i="5"/>
  <c r="D332" i="5" s="1"/>
  <c r="B332" i="1" l="1"/>
  <c r="D331" i="1"/>
  <c r="B332" i="6"/>
  <c r="D332" i="6" s="1"/>
  <c r="B333" i="5"/>
  <c r="D333" i="5" s="1"/>
  <c r="B333" i="1" l="1"/>
  <c r="D332" i="1"/>
  <c r="B333" i="6"/>
  <c r="D333" i="6" s="1"/>
  <c r="B334" i="5"/>
  <c r="D334" i="5" s="1"/>
  <c r="B334" i="1" l="1"/>
  <c r="D333" i="1"/>
  <c r="B334" i="6"/>
  <c r="D334" i="6" s="1"/>
  <c r="B335" i="5"/>
  <c r="D335" i="5" s="1"/>
  <c r="B335" i="1" l="1"/>
  <c r="D334" i="1"/>
  <c r="B335" i="6"/>
  <c r="D335" i="6" s="1"/>
  <c r="B336" i="5"/>
  <c r="D336" i="5" s="1"/>
  <c r="B336" i="1" l="1"/>
  <c r="D335" i="1"/>
  <c r="B336" i="6"/>
  <c r="D336" i="6" s="1"/>
  <c r="B337" i="5"/>
  <c r="D337" i="5" s="1"/>
  <c r="B337" i="1" l="1"/>
  <c r="D336" i="1"/>
  <c r="B337" i="6"/>
  <c r="D337" i="6" s="1"/>
  <c r="B338" i="5"/>
  <c r="D338" i="5" s="1"/>
  <c r="B338" i="1" l="1"/>
  <c r="D337" i="1"/>
  <c r="B338" i="6"/>
  <c r="D338" i="6" s="1"/>
  <c r="B339" i="5"/>
  <c r="D339" i="5" s="1"/>
  <c r="B339" i="1" l="1"/>
  <c r="D338" i="1"/>
  <c r="B339" i="6"/>
  <c r="D339" i="6" s="1"/>
  <c r="B340" i="5"/>
  <c r="D340" i="5" s="1"/>
  <c r="B340" i="1" l="1"/>
  <c r="D339" i="1"/>
  <c r="B340" i="6"/>
  <c r="D340" i="6" s="1"/>
  <c r="B341" i="5"/>
  <c r="D341" i="5" s="1"/>
  <c r="B341" i="1" l="1"/>
  <c r="D340" i="1"/>
  <c r="B341" i="6"/>
  <c r="D341" i="6" s="1"/>
  <c r="B342" i="5"/>
  <c r="D342" i="5" s="1"/>
  <c r="B342" i="1" l="1"/>
  <c r="D341" i="1"/>
  <c r="B342" i="6"/>
  <c r="D342" i="6" s="1"/>
  <c r="B343" i="5"/>
  <c r="D343" i="5" s="1"/>
  <c r="B343" i="1" l="1"/>
  <c r="D342" i="1"/>
  <c r="B343" i="6"/>
  <c r="D343" i="6" s="1"/>
  <c r="B344" i="5"/>
  <c r="D344" i="5" s="1"/>
  <c r="B344" i="1" l="1"/>
  <c r="D343" i="1"/>
  <c r="B344" i="6"/>
  <c r="D344" i="6" s="1"/>
  <c r="B345" i="5"/>
  <c r="D345" i="5" s="1"/>
  <c r="B345" i="1" l="1"/>
  <c r="D344" i="1"/>
  <c r="B345" i="6"/>
  <c r="D345" i="6" s="1"/>
  <c r="B346" i="5"/>
  <c r="D346" i="5" s="1"/>
  <c r="B346" i="1" l="1"/>
  <c r="D345" i="1"/>
  <c r="B346" i="6"/>
  <c r="D346" i="6" s="1"/>
  <c r="B347" i="5"/>
  <c r="D347" i="5" s="1"/>
  <c r="B347" i="1" l="1"/>
  <c r="D346" i="1"/>
  <c r="B347" i="6"/>
  <c r="D347" i="6" s="1"/>
  <c r="B348" i="5"/>
  <c r="D348" i="5" s="1"/>
  <c r="B348" i="1" l="1"/>
  <c r="D347" i="1"/>
  <c r="B348" i="6"/>
  <c r="D348" i="6" s="1"/>
  <c r="B349" i="5"/>
  <c r="D349" i="5" s="1"/>
  <c r="B349" i="1" l="1"/>
  <c r="D348" i="1"/>
  <c r="B349" i="6"/>
  <c r="D349" i="6" s="1"/>
  <c r="B350" i="5"/>
  <c r="D350" i="5" s="1"/>
  <c r="B350" i="1" l="1"/>
  <c r="D349" i="1"/>
  <c r="B350" i="6"/>
  <c r="D350" i="6" s="1"/>
  <c r="B351" i="5"/>
  <c r="D351" i="5" s="1"/>
  <c r="B351" i="1" l="1"/>
  <c r="D350" i="1"/>
  <c r="B351" i="6"/>
  <c r="D351" i="6" s="1"/>
  <c r="B352" i="5"/>
  <c r="D352" i="5" s="1"/>
  <c r="B352" i="1" l="1"/>
  <c r="D351" i="1"/>
  <c r="B352" i="6"/>
  <c r="D352" i="6" s="1"/>
  <c r="B353" i="5"/>
  <c r="D353" i="5" s="1"/>
  <c r="B353" i="1" l="1"/>
  <c r="D352" i="1"/>
  <c r="B353" i="6"/>
  <c r="D353" i="6" s="1"/>
  <c r="B354" i="5"/>
  <c r="D354" i="5" s="1"/>
  <c r="B354" i="1" l="1"/>
  <c r="D353" i="1"/>
  <c r="B354" i="6"/>
  <c r="D354" i="6" s="1"/>
  <c r="B355" i="5"/>
  <c r="D355" i="5" s="1"/>
  <c r="B355" i="1" l="1"/>
  <c r="D354" i="1"/>
  <c r="B355" i="6"/>
  <c r="D355" i="6" s="1"/>
  <c r="B356" i="5"/>
  <c r="D356" i="5" s="1"/>
  <c r="B356" i="1" l="1"/>
  <c r="D355" i="1"/>
  <c r="B356" i="6"/>
  <c r="D356" i="6" s="1"/>
  <c r="B357" i="5"/>
  <c r="D357" i="5" s="1"/>
  <c r="B357" i="1" l="1"/>
  <c r="D356" i="1"/>
  <c r="B357" i="6"/>
  <c r="D357" i="6" s="1"/>
  <c r="B358" i="5"/>
  <c r="D358" i="5" s="1"/>
  <c r="B358" i="1" l="1"/>
  <c r="D357" i="1"/>
  <c r="B358" i="6"/>
  <c r="D358" i="6" s="1"/>
  <c r="B359" i="5"/>
  <c r="D359" i="5" s="1"/>
  <c r="B359" i="1" l="1"/>
  <c r="D358" i="1"/>
  <c r="B359" i="6"/>
  <c r="D359" i="6" s="1"/>
  <c r="B360" i="5"/>
  <c r="D360" i="5" s="1"/>
  <c r="B360" i="1" l="1"/>
  <c r="D359" i="1"/>
  <c r="B360" i="6"/>
  <c r="D360" i="6" s="1"/>
  <c r="B361" i="5"/>
  <c r="D361" i="5" s="1"/>
  <c r="B361" i="1" l="1"/>
  <c r="D360" i="1"/>
  <c r="B361" i="6"/>
  <c r="D361" i="6" s="1"/>
  <c r="B362" i="5"/>
  <c r="D362" i="5" s="1"/>
  <c r="B362" i="1" l="1"/>
  <c r="D361" i="1"/>
  <c r="B362" i="6"/>
  <c r="D362" i="6" s="1"/>
  <c r="B363" i="5"/>
  <c r="D363" i="5" s="1"/>
  <c r="B363" i="1" l="1"/>
  <c r="D362" i="1"/>
  <c r="B363" i="6"/>
  <c r="D363" i="6" s="1"/>
  <c r="B364" i="5"/>
  <c r="D364" i="5" s="1"/>
  <c r="B364" i="1" l="1"/>
  <c r="D363" i="1"/>
  <c r="B364" i="6"/>
  <c r="D364" i="6" s="1"/>
  <c r="B365" i="5"/>
  <c r="D365" i="5" s="1"/>
  <c r="B365" i="1" l="1"/>
  <c r="D364" i="1"/>
  <c r="B365" i="6"/>
  <c r="D365" i="6" s="1"/>
  <c r="B366" i="5"/>
  <c r="D366" i="5" s="1"/>
  <c r="B366" i="1" l="1"/>
  <c r="D365" i="1"/>
  <c r="B366" i="6"/>
  <c r="D366" i="6" s="1"/>
  <c r="B367" i="5"/>
  <c r="D367" i="5" s="1"/>
  <c r="B367" i="1" l="1"/>
  <c r="D366" i="1"/>
  <c r="B367" i="6"/>
  <c r="D367" i="6" s="1"/>
  <c r="B368" i="5"/>
  <c r="D368" i="5" s="1"/>
  <c r="B368" i="1" l="1"/>
  <c r="D367" i="1"/>
  <c r="B368" i="6"/>
  <c r="D368" i="6" s="1"/>
  <c r="B369" i="5"/>
  <c r="D369" i="5" s="1"/>
  <c r="B369" i="1" l="1"/>
  <c r="D368" i="1"/>
  <c r="B369" i="6"/>
  <c r="D369" i="6" s="1"/>
  <c r="B370" i="5"/>
  <c r="D370" i="5" s="1"/>
  <c r="B370" i="1" l="1"/>
  <c r="D369" i="1"/>
  <c r="B370" i="6"/>
  <c r="D370" i="6" s="1"/>
  <c r="B371" i="5"/>
  <c r="D371" i="5" s="1"/>
  <c r="B371" i="1" l="1"/>
  <c r="D370" i="1"/>
  <c r="B371" i="6"/>
  <c r="D371" i="6" s="1"/>
  <c r="B372" i="5"/>
  <c r="D372" i="5" s="1"/>
  <c r="B372" i="1" l="1"/>
  <c r="D371" i="1"/>
  <c r="B372" i="6"/>
  <c r="D372" i="6" s="1"/>
  <c r="B373" i="5"/>
  <c r="D373" i="5" s="1"/>
  <c r="B373" i="1" l="1"/>
  <c r="D372" i="1"/>
  <c r="B373" i="6"/>
  <c r="D373" i="6" s="1"/>
  <c r="B374" i="5"/>
  <c r="D374" i="5" s="1"/>
  <c r="B374" i="1" l="1"/>
  <c r="D373" i="1"/>
  <c r="B374" i="6"/>
  <c r="D374" i="6" s="1"/>
  <c r="B375" i="5"/>
  <c r="D375" i="5" s="1"/>
  <c r="B375" i="1" l="1"/>
  <c r="D374" i="1"/>
  <c r="B375" i="6"/>
  <c r="D375" i="6" s="1"/>
  <c r="B376" i="5"/>
  <c r="D376" i="5" s="1"/>
  <c r="B376" i="1" l="1"/>
  <c r="D375" i="1"/>
  <c r="B376" i="6"/>
  <c r="D376" i="6" s="1"/>
  <c r="B377" i="5"/>
  <c r="D377" i="5" s="1"/>
  <c r="B377" i="1" l="1"/>
  <c r="D376" i="1"/>
  <c r="B377" i="6"/>
  <c r="D377" i="6" s="1"/>
  <c r="B378" i="5"/>
  <c r="D378" i="5" s="1"/>
  <c r="B378" i="1" l="1"/>
  <c r="D377" i="1"/>
  <c r="B378" i="6"/>
  <c r="D378" i="6" s="1"/>
  <c r="B379" i="5"/>
  <c r="D379" i="5" s="1"/>
  <c r="B379" i="1" l="1"/>
  <c r="D378" i="1"/>
  <c r="B379" i="6"/>
  <c r="D379" i="6" s="1"/>
  <c r="B380" i="5"/>
  <c r="D380" i="5" s="1"/>
  <c r="B380" i="1" l="1"/>
  <c r="D379" i="1"/>
  <c r="B380" i="6"/>
  <c r="D380" i="6" s="1"/>
  <c r="B381" i="5"/>
  <c r="D381" i="5" s="1"/>
  <c r="B381" i="1" l="1"/>
  <c r="D380" i="1"/>
  <c r="B381" i="6"/>
  <c r="D381" i="6" s="1"/>
  <c r="B382" i="5"/>
  <c r="D382" i="5" s="1"/>
  <c r="B382" i="1" l="1"/>
  <c r="D381" i="1"/>
  <c r="B382" i="6"/>
  <c r="D382" i="6" s="1"/>
  <c r="B383" i="5"/>
  <c r="D383" i="5" s="1"/>
  <c r="B383" i="1" l="1"/>
  <c r="D382" i="1"/>
  <c r="B383" i="6"/>
  <c r="D383" i="6" s="1"/>
  <c r="B384" i="5"/>
  <c r="D384" i="5" s="1"/>
  <c r="B384" i="1" l="1"/>
  <c r="D383" i="1"/>
  <c r="B384" i="6"/>
  <c r="D384" i="6" s="1"/>
  <c r="B385" i="5"/>
  <c r="D385" i="5" s="1"/>
  <c r="B385" i="1" l="1"/>
  <c r="D384" i="1"/>
  <c r="B385" i="6"/>
  <c r="D385" i="6" s="1"/>
  <c r="B386" i="5"/>
  <c r="D386" i="5" s="1"/>
  <c r="B386" i="1" l="1"/>
  <c r="D385" i="1"/>
  <c r="B386" i="6"/>
  <c r="D386" i="6" s="1"/>
  <c r="B387" i="5"/>
  <c r="D387" i="5" s="1"/>
  <c r="B387" i="1" l="1"/>
  <c r="D386" i="1"/>
  <c r="B387" i="6"/>
  <c r="D387" i="6" s="1"/>
  <c r="B388" i="5"/>
  <c r="D388" i="5" s="1"/>
  <c r="B388" i="1" l="1"/>
  <c r="D387" i="1"/>
  <c r="B388" i="6"/>
  <c r="D388" i="6" s="1"/>
  <c r="B389" i="5"/>
  <c r="D389" i="5" s="1"/>
  <c r="B389" i="1" l="1"/>
  <c r="D388" i="1"/>
  <c r="B389" i="6"/>
  <c r="D389" i="6" s="1"/>
  <c r="B390" i="5"/>
  <c r="D390" i="5" s="1"/>
  <c r="B390" i="1" l="1"/>
  <c r="D389" i="1"/>
  <c r="B390" i="6"/>
  <c r="D390" i="6" s="1"/>
  <c r="B391" i="5"/>
  <c r="D391" i="5" s="1"/>
  <c r="B391" i="1" l="1"/>
  <c r="D390" i="1"/>
  <c r="B391" i="6"/>
  <c r="D391" i="6" s="1"/>
  <c r="B392" i="5"/>
  <c r="D392" i="5" s="1"/>
  <c r="B392" i="1" l="1"/>
  <c r="D391" i="1"/>
  <c r="B392" i="6"/>
  <c r="D392" i="6" s="1"/>
  <c r="B393" i="5"/>
  <c r="D393" i="5" s="1"/>
  <c r="B393" i="1" l="1"/>
  <c r="D392" i="1"/>
  <c r="B393" i="6"/>
  <c r="D393" i="6" s="1"/>
  <c r="B394" i="5"/>
  <c r="D394" i="5" s="1"/>
  <c r="B394" i="1" l="1"/>
  <c r="D393" i="1"/>
  <c r="B394" i="6"/>
  <c r="D394" i="6" s="1"/>
  <c r="B395" i="5"/>
  <c r="D395" i="5" s="1"/>
  <c r="B395" i="1" l="1"/>
  <c r="D394" i="1"/>
  <c r="B395" i="6"/>
  <c r="D395" i="6" s="1"/>
  <c r="B396" i="5"/>
  <c r="D396" i="5" s="1"/>
  <c r="B396" i="1" l="1"/>
  <c r="D395" i="1"/>
  <c r="B396" i="6"/>
  <c r="D396" i="6" s="1"/>
  <c r="B397" i="5"/>
  <c r="D397" i="5" s="1"/>
  <c r="B397" i="1" l="1"/>
  <c r="D396" i="1"/>
  <c r="B397" i="6"/>
  <c r="D397" i="6" s="1"/>
  <c r="B398" i="5"/>
  <c r="D398" i="5" s="1"/>
  <c r="B398" i="1" l="1"/>
  <c r="D397" i="1"/>
  <c r="B398" i="6"/>
  <c r="D398" i="6" s="1"/>
  <c r="B399" i="5"/>
  <c r="D399" i="5" s="1"/>
  <c r="B399" i="1" l="1"/>
  <c r="D398" i="1"/>
  <c r="B399" i="6"/>
  <c r="D399" i="6" s="1"/>
  <c r="B400" i="5"/>
  <c r="D400" i="5" s="1"/>
  <c r="B400" i="1" l="1"/>
  <c r="D399" i="1"/>
  <c r="B400" i="6"/>
  <c r="D400" i="6" s="1"/>
  <c r="B401" i="5"/>
  <c r="D401" i="5" s="1"/>
  <c r="B401" i="1" l="1"/>
  <c r="D400" i="1"/>
  <c r="B401" i="6"/>
  <c r="D401" i="6" s="1"/>
  <c r="B402" i="5"/>
  <c r="D402" i="5" s="1"/>
  <c r="B402" i="1" l="1"/>
  <c r="D401" i="1"/>
  <c r="B402" i="6"/>
  <c r="D402" i="6" s="1"/>
  <c r="B403" i="5"/>
  <c r="D403" i="5" s="1"/>
  <c r="B403" i="1" l="1"/>
  <c r="D402" i="1"/>
  <c r="B403" i="6"/>
  <c r="D403" i="6" s="1"/>
  <c r="B404" i="5"/>
  <c r="D404" i="5" s="1"/>
  <c r="B404" i="1" l="1"/>
  <c r="D403" i="1"/>
  <c r="B404" i="6"/>
  <c r="D404" i="6" s="1"/>
  <c r="B405" i="5"/>
  <c r="D405" i="5" s="1"/>
  <c r="B405" i="1" l="1"/>
  <c r="D404" i="1"/>
  <c r="B405" i="6"/>
  <c r="D405" i="6" s="1"/>
  <c r="B406" i="5"/>
  <c r="D406" i="5" s="1"/>
  <c r="B406" i="1" l="1"/>
  <c r="D405" i="1"/>
  <c r="B406" i="6"/>
  <c r="D406" i="6" s="1"/>
  <c r="B407" i="5"/>
  <c r="D407" i="5" s="1"/>
  <c r="B407" i="1" l="1"/>
  <c r="D406" i="1"/>
  <c r="B407" i="6"/>
  <c r="D407" i="6" s="1"/>
  <c r="B408" i="5"/>
  <c r="D408" i="5" s="1"/>
  <c r="B408" i="1" l="1"/>
  <c r="D407" i="1"/>
  <c r="B408" i="6"/>
  <c r="D408" i="6" s="1"/>
  <c r="B409" i="5"/>
  <c r="D409" i="5" s="1"/>
  <c r="B409" i="1" l="1"/>
  <c r="D408" i="1"/>
  <c r="B409" i="6"/>
  <c r="D409" i="6" s="1"/>
  <c r="B410" i="5"/>
  <c r="D410" i="5" s="1"/>
  <c r="B410" i="1" l="1"/>
  <c r="D409" i="1"/>
  <c r="B410" i="6"/>
  <c r="D410" i="6" s="1"/>
  <c r="B411" i="5"/>
  <c r="D411" i="5" s="1"/>
  <c r="B411" i="1" l="1"/>
  <c r="D410" i="1"/>
  <c r="B411" i="6"/>
  <c r="D411" i="6" s="1"/>
  <c r="B412" i="5"/>
  <c r="D412" i="5" s="1"/>
  <c r="B412" i="1" l="1"/>
  <c r="D411" i="1"/>
  <c r="B412" i="6"/>
  <c r="D412" i="6" s="1"/>
  <c r="B413" i="5"/>
  <c r="D413" i="5" s="1"/>
  <c r="B413" i="1" l="1"/>
  <c r="D412" i="1"/>
  <c r="B413" i="6"/>
  <c r="D413" i="6" s="1"/>
  <c r="B414" i="5"/>
  <c r="D414" i="5" s="1"/>
  <c r="B414" i="1" l="1"/>
  <c r="D413" i="1"/>
  <c r="B414" i="6"/>
  <c r="D414" i="6" s="1"/>
  <c r="B415" i="5"/>
  <c r="D415" i="5" s="1"/>
  <c r="B415" i="1" l="1"/>
  <c r="D414" i="1"/>
  <c r="B415" i="6"/>
  <c r="D415" i="6" s="1"/>
  <c r="B416" i="5"/>
  <c r="D416" i="5" s="1"/>
  <c r="B416" i="1" l="1"/>
  <c r="D415" i="1"/>
  <c r="B416" i="6"/>
  <c r="D416" i="6" s="1"/>
  <c r="B417" i="5"/>
  <c r="D417" i="5" s="1"/>
  <c r="B417" i="1" l="1"/>
  <c r="D416" i="1"/>
  <c r="B417" i="6"/>
  <c r="D417" i="6" s="1"/>
  <c r="B418" i="5"/>
  <c r="D418" i="5" s="1"/>
  <c r="B418" i="1" l="1"/>
  <c r="D417" i="1"/>
  <c r="B418" i="6"/>
  <c r="D418" i="6" s="1"/>
  <c r="B419" i="5"/>
  <c r="D419" i="5" s="1"/>
  <c r="B419" i="1" l="1"/>
  <c r="D418" i="1"/>
  <c r="B419" i="6"/>
  <c r="D419" i="6" s="1"/>
  <c r="B420" i="5"/>
  <c r="D420" i="5" s="1"/>
  <c r="B420" i="1" l="1"/>
  <c r="D419" i="1"/>
  <c r="B420" i="6"/>
  <c r="D420" i="6" s="1"/>
  <c r="B421" i="5"/>
  <c r="D421" i="5" s="1"/>
  <c r="B421" i="1" l="1"/>
  <c r="D420" i="1"/>
  <c r="B421" i="6"/>
  <c r="D421" i="6" s="1"/>
  <c r="B422" i="5"/>
  <c r="D422" i="5" s="1"/>
  <c r="B422" i="1" l="1"/>
  <c r="D421" i="1"/>
  <c r="B422" i="6"/>
  <c r="D422" i="6" s="1"/>
  <c r="B423" i="5"/>
  <c r="D423" i="5" s="1"/>
  <c r="B423" i="1" l="1"/>
  <c r="D422" i="1"/>
  <c r="B423" i="6"/>
  <c r="D423" i="6" s="1"/>
  <c r="B424" i="5"/>
  <c r="D424" i="5" s="1"/>
  <c r="B424" i="1" l="1"/>
  <c r="D423" i="1"/>
  <c r="B424" i="6"/>
  <c r="D424" i="6" s="1"/>
  <c r="B425" i="5"/>
  <c r="D425" i="5" s="1"/>
  <c r="B425" i="1" l="1"/>
  <c r="D424" i="1"/>
  <c r="B425" i="6"/>
  <c r="D425" i="6" s="1"/>
  <c r="B426" i="5"/>
  <c r="D426" i="5" s="1"/>
  <c r="B426" i="1" l="1"/>
  <c r="D425" i="1"/>
  <c r="B426" i="6"/>
  <c r="D426" i="6" s="1"/>
  <c r="B427" i="5"/>
  <c r="D427" i="5" s="1"/>
  <c r="B427" i="1" l="1"/>
  <c r="D426" i="1"/>
  <c r="B427" i="6"/>
  <c r="D427" i="6" s="1"/>
  <c r="B428" i="5"/>
  <c r="D428" i="5" s="1"/>
  <c r="B428" i="1" l="1"/>
  <c r="D427" i="1"/>
  <c r="B428" i="6"/>
  <c r="D428" i="6" s="1"/>
  <c r="B429" i="5"/>
  <c r="D429" i="5" s="1"/>
  <c r="B429" i="1" l="1"/>
  <c r="D428" i="1"/>
  <c r="B429" i="6"/>
  <c r="D429" i="6" s="1"/>
  <c r="B430" i="5"/>
  <c r="D430" i="5" s="1"/>
  <c r="B430" i="1" l="1"/>
  <c r="D429" i="1"/>
  <c r="B430" i="6"/>
  <c r="D430" i="6" s="1"/>
  <c r="B431" i="5"/>
  <c r="D431" i="5" s="1"/>
  <c r="B431" i="1" l="1"/>
  <c r="D430" i="1"/>
  <c r="B431" i="6"/>
  <c r="D431" i="6" s="1"/>
  <c r="B432" i="5"/>
  <c r="D432" i="5" s="1"/>
  <c r="B432" i="1" l="1"/>
  <c r="D431" i="1"/>
  <c r="B432" i="6"/>
  <c r="D432" i="6" s="1"/>
  <c r="B433" i="5"/>
  <c r="D433" i="5" s="1"/>
  <c r="B433" i="1" l="1"/>
  <c r="D432" i="1"/>
  <c r="B433" i="6"/>
  <c r="D433" i="6" s="1"/>
  <c r="B434" i="5"/>
  <c r="D434" i="5" s="1"/>
  <c r="B434" i="1" l="1"/>
  <c r="D433" i="1"/>
  <c r="B434" i="6"/>
  <c r="D434" i="6" s="1"/>
  <c r="B435" i="5"/>
  <c r="D435" i="5" s="1"/>
  <c r="B435" i="1" l="1"/>
  <c r="D434" i="1"/>
  <c r="B435" i="6"/>
  <c r="D435" i="6" s="1"/>
  <c r="B436" i="5"/>
  <c r="D436" i="5" s="1"/>
  <c r="B436" i="1" l="1"/>
  <c r="D435" i="1"/>
  <c r="B436" i="6"/>
  <c r="D436" i="6" s="1"/>
  <c r="B437" i="5"/>
  <c r="D437" i="5" s="1"/>
  <c r="B437" i="1" l="1"/>
  <c r="D436" i="1"/>
  <c r="B437" i="6"/>
  <c r="D437" i="6" s="1"/>
  <c r="B438" i="5"/>
  <c r="D438" i="5" s="1"/>
  <c r="B438" i="1" l="1"/>
  <c r="D437" i="1"/>
  <c r="B438" i="6"/>
  <c r="D438" i="6" s="1"/>
  <c r="B439" i="5"/>
  <c r="D439" i="5" s="1"/>
  <c r="B439" i="1" l="1"/>
  <c r="D438" i="1"/>
  <c r="B439" i="6"/>
  <c r="D439" i="6" s="1"/>
  <c r="B440" i="5"/>
  <c r="D440" i="5" s="1"/>
  <c r="B440" i="1" l="1"/>
  <c r="D439" i="1"/>
  <c r="B440" i="6"/>
  <c r="D440" i="6" s="1"/>
  <c r="B441" i="5"/>
  <c r="D441" i="5" s="1"/>
  <c r="B441" i="1" l="1"/>
  <c r="D440" i="1"/>
  <c r="B441" i="6"/>
  <c r="D441" i="6" s="1"/>
  <c r="B442" i="5"/>
  <c r="D442" i="5" s="1"/>
  <c r="B442" i="1" l="1"/>
  <c r="D441" i="1"/>
  <c r="B442" i="6"/>
  <c r="D442" i="6" s="1"/>
  <c r="B443" i="5"/>
  <c r="D443" i="5" s="1"/>
  <c r="B443" i="1" l="1"/>
  <c r="D442" i="1"/>
  <c r="B443" i="6"/>
  <c r="D443" i="6" s="1"/>
  <c r="B444" i="5"/>
  <c r="D444" i="5" s="1"/>
  <c r="B444" i="1" l="1"/>
  <c r="D443" i="1"/>
  <c r="B444" i="6"/>
  <c r="D444" i="6" s="1"/>
  <c r="B445" i="5"/>
  <c r="D445" i="5" s="1"/>
  <c r="B445" i="1" l="1"/>
  <c r="D444" i="1"/>
  <c r="B445" i="6"/>
  <c r="D445" i="6" s="1"/>
  <c r="B446" i="5"/>
  <c r="D446" i="5" s="1"/>
  <c r="B446" i="1" l="1"/>
  <c r="D445" i="1"/>
  <c r="B446" i="6"/>
  <c r="D446" i="6" s="1"/>
  <c r="B447" i="5"/>
  <c r="D447" i="5" s="1"/>
  <c r="B447" i="1" l="1"/>
  <c r="D446" i="1"/>
  <c r="B447" i="6"/>
  <c r="D447" i="6" s="1"/>
  <c r="B448" i="5"/>
  <c r="D448" i="5" s="1"/>
  <c r="B448" i="1" l="1"/>
  <c r="D447" i="1"/>
  <c r="B448" i="6"/>
  <c r="D448" i="6" s="1"/>
  <c r="B449" i="5"/>
  <c r="D449" i="5" s="1"/>
  <c r="B449" i="1" l="1"/>
  <c r="D448" i="1"/>
  <c r="B449" i="6"/>
  <c r="D449" i="6" s="1"/>
  <c r="B450" i="5"/>
  <c r="D450" i="5" s="1"/>
  <c r="B450" i="1" l="1"/>
  <c r="D449" i="1"/>
  <c r="B450" i="6"/>
  <c r="D450" i="6" s="1"/>
  <c r="B451" i="5"/>
  <c r="D451" i="5" s="1"/>
  <c r="B451" i="1" l="1"/>
  <c r="D450" i="1"/>
  <c r="B451" i="6"/>
  <c r="D451" i="6" s="1"/>
  <c r="B452" i="5"/>
  <c r="D452" i="5" s="1"/>
  <c r="B452" i="1" l="1"/>
  <c r="D451" i="1"/>
  <c r="B452" i="6"/>
  <c r="D452" i="6" s="1"/>
  <c r="B453" i="5"/>
  <c r="D453" i="5" s="1"/>
  <c r="B453" i="1" l="1"/>
  <c r="D452" i="1"/>
  <c r="B453" i="6"/>
  <c r="D453" i="6" s="1"/>
  <c r="B454" i="5"/>
  <c r="D454" i="5" s="1"/>
  <c r="B454" i="1" l="1"/>
  <c r="D453" i="1"/>
  <c r="B454" i="6"/>
  <c r="D454" i="6" s="1"/>
  <c r="B455" i="5"/>
  <c r="D455" i="5" s="1"/>
  <c r="B455" i="1" l="1"/>
  <c r="D454" i="1"/>
  <c r="B455" i="6"/>
  <c r="D455" i="6" s="1"/>
  <c r="B456" i="5"/>
  <c r="D456" i="5" s="1"/>
  <c r="B456" i="1" l="1"/>
  <c r="D455" i="1"/>
  <c r="B456" i="6"/>
  <c r="D456" i="6" s="1"/>
  <c r="B457" i="5"/>
  <c r="D457" i="5" s="1"/>
  <c r="B457" i="1" l="1"/>
  <c r="D456" i="1"/>
  <c r="B457" i="6"/>
  <c r="D457" i="6" s="1"/>
  <c r="B458" i="5"/>
  <c r="D458" i="5" s="1"/>
  <c r="B458" i="1" l="1"/>
  <c r="D457" i="1"/>
  <c r="B458" i="6"/>
  <c r="D458" i="6" s="1"/>
  <c r="B459" i="5"/>
  <c r="D459" i="5" s="1"/>
  <c r="B459" i="1" l="1"/>
  <c r="D458" i="1"/>
  <c r="B459" i="6"/>
  <c r="D459" i="6" s="1"/>
  <c r="B460" i="5"/>
  <c r="D460" i="5" s="1"/>
  <c r="B460" i="1" l="1"/>
  <c r="D459" i="1"/>
  <c r="B460" i="6"/>
  <c r="D460" i="6" s="1"/>
  <c r="B461" i="5"/>
  <c r="D461" i="5" s="1"/>
  <c r="B461" i="1" l="1"/>
  <c r="D460" i="1"/>
  <c r="B461" i="6"/>
  <c r="D461" i="6" s="1"/>
  <c r="B462" i="5"/>
  <c r="D462" i="5" s="1"/>
  <c r="B462" i="1" l="1"/>
  <c r="D461" i="1"/>
  <c r="B462" i="6"/>
  <c r="D462" i="6" s="1"/>
  <c r="B463" i="5"/>
  <c r="D463" i="5" s="1"/>
  <c r="B463" i="1" l="1"/>
  <c r="D462" i="1"/>
  <c r="B463" i="6"/>
  <c r="D463" i="6" s="1"/>
  <c r="B464" i="5"/>
  <c r="D464" i="5" s="1"/>
  <c r="B464" i="1" l="1"/>
  <c r="D463" i="1"/>
  <c r="B464" i="6"/>
  <c r="D464" i="6" s="1"/>
  <c r="B465" i="5"/>
  <c r="D465" i="5" s="1"/>
  <c r="B465" i="1" l="1"/>
  <c r="D464" i="1"/>
  <c r="B465" i="6"/>
  <c r="D465" i="6" s="1"/>
  <c r="B466" i="5"/>
  <c r="D466" i="5" s="1"/>
  <c r="B466" i="1" l="1"/>
  <c r="D465" i="1"/>
  <c r="B466" i="6"/>
  <c r="D466" i="6" s="1"/>
  <c r="B467" i="5"/>
  <c r="D467" i="5" s="1"/>
  <c r="B467" i="1" l="1"/>
  <c r="D466" i="1"/>
  <c r="B467" i="6"/>
  <c r="D467" i="6" s="1"/>
  <c r="B468" i="5"/>
  <c r="D468" i="5" s="1"/>
  <c r="B468" i="1" l="1"/>
  <c r="D467" i="1"/>
  <c r="B468" i="6"/>
  <c r="D468" i="6" s="1"/>
  <c r="B469" i="5"/>
  <c r="D469" i="5" s="1"/>
  <c r="B469" i="1" l="1"/>
  <c r="D468" i="1"/>
  <c r="B469" i="6"/>
  <c r="D469" i="6" s="1"/>
  <c r="B470" i="5"/>
  <c r="D470" i="5" s="1"/>
  <c r="B470" i="1" l="1"/>
  <c r="D469" i="1"/>
  <c r="B470" i="6"/>
  <c r="D470" i="6" s="1"/>
  <c r="B471" i="5"/>
  <c r="D471" i="5" s="1"/>
  <c r="B471" i="1" l="1"/>
  <c r="D470" i="1"/>
  <c r="B471" i="6"/>
  <c r="D471" i="6" s="1"/>
  <c r="B472" i="5"/>
  <c r="D472" i="5" s="1"/>
  <c r="B472" i="1" l="1"/>
  <c r="D471" i="1"/>
  <c r="B472" i="6"/>
  <c r="D472" i="6" s="1"/>
  <c r="B473" i="5"/>
  <c r="D473" i="5" s="1"/>
  <c r="B473" i="1" l="1"/>
  <c r="D472" i="1"/>
  <c r="B473" i="6"/>
  <c r="D473" i="6" s="1"/>
  <c r="B474" i="5"/>
  <c r="D474" i="5" s="1"/>
  <c r="B474" i="1" l="1"/>
  <c r="D473" i="1"/>
  <c r="B474" i="6"/>
  <c r="D474" i="6" s="1"/>
  <c r="B475" i="5"/>
  <c r="D475" i="5" s="1"/>
  <c r="B475" i="1" l="1"/>
  <c r="D474" i="1"/>
  <c r="B475" i="6"/>
  <c r="D475" i="6" s="1"/>
  <c r="B476" i="5"/>
  <c r="D476" i="5" s="1"/>
  <c r="B476" i="1" l="1"/>
  <c r="D475" i="1"/>
  <c r="B476" i="6"/>
  <c r="D476" i="6" s="1"/>
  <c r="B477" i="5"/>
  <c r="D477" i="5" s="1"/>
  <c r="B477" i="1" l="1"/>
  <c r="D476" i="1"/>
  <c r="B477" i="6"/>
  <c r="D477" i="6" s="1"/>
  <c r="B478" i="5"/>
  <c r="D478" i="5" s="1"/>
  <c r="B478" i="1" l="1"/>
  <c r="D477" i="1"/>
  <c r="B478" i="6"/>
  <c r="D478" i="6" s="1"/>
  <c r="B479" i="5"/>
  <c r="D479" i="5" s="1"/>
  <c r="B479" i="1" l="1"/>
  <c r="D478" i="1"/>
  <c r="B479" i="6"/>
  <c r="D479" i="6" s="1"/>
  <c r="B480" i="5"/>
  <c r="D480" i="5" s="1"/>
  <c r="B480" i="1" l="1"/>
  <c r="D479" i="1"/>
  <c r="B480" i="6"/>
  <c r="D480" i="6" s="1"/>
  <c r="B481" i="5"/>
  <c r="D481" i="5" s="1"/>
  <c r="B481" i="1" l="1"/>
  <c r="D480" i="1"/>
  <c r="B481" i="6"/>
  <c r="D481" i="6" s="1"/>
  <c r="B482" i="5"/>
  <c r="D482" i="5" s="1"/>
  <c r="B482" i="1" l="1"/>
  <c r="D481" i="1"/>
  <c r="B482" i="6"/>
  <c r="D482" i="6" s="1"/>
  <c r="B483" i="5"/>
  <c r="D483" i="5" s="1"/>
  <c r="B483" i="1" l="1"/>
  <c r="D482" i="1"/>
  <c r="B483" i="6"/>
  <c r="D483" i="6" s="1"/>
  <c r="B484" i="5"/>
  <c r="D484" i="5" s="1"/>
  <c r="B484" i="1" l="1"/>
  <c r="D483" i="1"/>
  <c r="B484" i="6"/>
  <c r="D484" i="6" s="1"/>
  <c r="B485" i="5"/>
  <c r="D485" i="5" s="1"/>
  <c r="B485" i="1" l="1"/>
  <c r="D484" i="1"/>
  <c r="B485" i="6"/>
  <c r="D485" i="6" s="1"/>
  <c r="B486" i="5"/>
  <c r="D486" i="5" s="1"/>
  <c r="B486" i="1" l="1"/>
  <c r="D485" i="1"/>
  <c r="B486" i="6"/>
  <c r="D486" i="6" s="1"/>
  <c r="B487" i="5"/>
  <c r="D487" i="5" s="1"/>
  <c r="B487" i="1" l="1"/>
  <c r="D486" i="1"/>
  <c r="B487" i="6"/>
  <c r="D487" i="6" s="1"/>
  <c r="B488" i="5"/>
  <c r="D488" i="5" s="1"/>
  <c r="B488" i="1" l="1"/>
  <c r="D487" i="1"/>
  <c r="B488" i="6"/>
  <c r="D488" i="6" s="1"/>
  <c r="B489" i="5"/>
  <c r="D489" i="5" s="1"/>
  <c r="B489" i="1" l="1"/>
  <c r="D488" i="1"/>
  <c r="B489" i="6"/>
  <c r="D489" i="6" s="1"/>
  <c r="B490" i="5"/>
  <c r="D490" i="5" s="1"/>
  <c r="B490" i="1" l="1"/>
  <c r="D489" i="1"/>
  <c r="B490" i="6"/>
  <c r="D490" i="6" s="1"/>
  <c r="B491" i="5"/>
  <c r="D491" i="5" s="1"/>
  <c r="B491" i="1" l="1"/>
  <c r="D490" i="1"/>
  <c r="B491" i="6"/>
  <c r="D491" i="6" s="1"/>
  <c r="B492" i="5"/>
  <c r="D492" i="5" s="1"/>
  <c r="B492" i="1" l="1"/>
  <c r="D491" i="1"/>
  <c r="B492" i="6"/>
  <c r="D492" i="6" s="1"/>
  <c r="B493" i="5"/>
  <c r="D493" i="5" s="1"/>
  <c r="B493" i="1" l="1"/>
  <c r="D492" i="1"/>
  <c r="B493" i="6"/>
  <c r="D493" i="6" s="1"/>
  <c r="B494" i="5"/>
  <c r="D494" i="5" s="1"/>
  <c r="B494" i="1" l="1"/>
  <c r="D493" i="1"/>
  <c r="B494" i="6"/>
  <c r="D494" i="6" s="1"/>
  <c r="B495" i="5"/>
  <c r="D495" i="5" s="1"/>
  <c r="B495" i="1" l="1"/>
  <c r="D494" i="1"/>
  <c r="B495" i="6"/>
  <c r="D495" i="6" s="1"/>
  <c r="B496" i="5"/>
  <c r="D496" i="5" s="1"/>
  <c r="B496" i="1" l="1"/>
  <c r="D495" i="1"/>
  <c r="B496" i="6"/>
  <c r="D496" i="6" s="1"/>
  <c r="B497" i="5"/>
  <c r="D497" i="5" s="1"/>
  <c r="B497" i="1" l="1"/>
  <c r="D496" i="1"/>
  <c r="B497" i="6"/>
  <c r="D497" i="6" s="1"/>
  <c r="B498" i="5"/>
  <c r="D498" i="5" s="1"/>
  <c r="B498" i="1" l="1"/>
  <c r="D497" i="1"/>
  <c r="B498" i="6"/>
  <c r="D498" i="6" s="1"/>
  <c r="B499" i="5"/>
  <c r="D499" i="5" s="1"/>
  <c r="B499" i="1" l="1"/>
  <c r="D498" i="1"/>
  <c r="B499" i="6"/>
  <c r="D499" i="6" s="1"/>
  <c r="B500" i="5"/>
  <c r="D500" i="5" s="1"/>
  <c r="B500" i="1" l="1"/>
  <c r="D499" i="1"/>
  <c r="B500" i="6"/>
  <c r="D500" i="6" s="1"/>
  <c r="B501" i="5"/>
  <c r="D501" i="5" s="1"/>
  <c r="B501" i="1" l="1"/>
  <c r="D500" i="1"/>
  <c r="B501" i="6"/>
  <c r="D501" i="6" s="1"/>
  <c r="B502" i="5"/>
  <c r="D502" i="5" s="1"/>
  <c r="B502" i="1" l="1"/>
  <c r="D501" i="1"/>
  <c r="B502" i="6"/>
  <c r="D502" i="6" s="1"/>
  <c r="B503" i="5"/>
  <c r="D503" i="5" s="1"/>
  <c r="B503" i="1" l="1"/>
  <c r="D502" i="1"/>
  <c r="B503" i="6"/>
  <c r="D503" i="6" s="1"/>
  <c r="B504" i="5"/>
  <c r="D504" i="5" s="1"/>
  <c r="B504" i="1" l="1"/>
  <c r="D503" i="1"/>
  <c r="B504" i="6"/>
  <c r="D504" i="6" s="1"/>
  <c r="B505" i="5"/>
  <c r="D505" i="5" s="1"/>
  <c r="B505" i="1" l="1"/>
  <c r="D504" i="1"/>
  <c r="B505" i="6"/>
  <c r="D505" i="6" s="1"/>
  <c r="B506" i="5"/>
  <c r="D506" i="5" s="1"/>
  <c r="B506" i="1" l="1"/>
  <c r="D505" i="1"/>
  <c r="B506" i="6"/>
  <c r="D506" i="6" s="1"/>
  <c r="B507" i="5"/>
  <c r="D507" i="5" s="1"/>
  <c r="B507" i="1" l="1"/>
  <c r="D506" i="1"/>
  <c r="B507" i="6"/>
  <c r="B508" i="6" l="1"/>
  <c r="D507" i="6"/>
  <c r="D507" i="1"/>
  <c r="B508" i="1"/>
  <c r="B509" i="1" l="1"/>
  <c r="D508" i="1"/>
  <c r="B509" i="6"/>
  <c r="D508" i="6"/>
  <c r="D509" i="6" l="1"/>
  <c r="B510" i="6"/>
  <c r="B510" i="1"/>
  <c r="D509" i="1"/>
  <c r="B511" i="1" l="1"/>
  <c r="D510" i="1"/>
  <c r="B511" i="6"/>
  <c r="D510" i="6"/>
  <c r="B512" i="6" l="1"/>
  <c r="D511" i="6"/>
  <c r="B512" i="1"/>
  <c r="D511" i="1"/>
  <c r="B513" i="1" l="1"/>
  <c r="D512" i="1"/>
  <c r="B513" i="6"/>
  <c r="D512" i="6"/>
  <c r="B514" i="6" l="1"/>
  <c r="D513" i="6"/>
  <c r="B514" i="1"/>
  <c r="D513" i="1"/>
  <c r="B515" i="1" l="1"/>
  <c r="D514" i="1"/>
  <c r="D514" i="6"/>
  <c r="B515" i="6"/>
  <c r="B516" i="6" l="1"/>
  <c r="D515" i="6"/>
  <c r="B516" i="1"/>
  <c r="D515" i="1"/>
  <c r="B517" i="1" l="1"/>
  <c r="D516" i="1"/>
  <c r="D516" i="6"/>
  <c r="B517" i="6"/>
  <c r="B518" i="6" l="1"/>
  <c r="D517" i="6"/>
  <c r="B518" i="1"/>
  <c r="D517" i="1"/>
  <c r="B519" i="1" l="1"/>
  <c r="D518" i="1"/>
  <c r="B519" i="6"/>
  <c r="D518" i="6"/>
  <c r="B520" i="6" l="1"/>
  <c r="D519" i="6"/>
  <c r="B520" i="1"/>
  <c r="D519" i="1"/>
  <c r="B521" i="1" l="1"/>
  <c r="D520" i="1"/>
  <c r="B521" i="6"/>
  <c r="D520" i="6"/>
  <c r="B522" i="6" l="1"/>
  <c r="D521" i="6"/>
  <c r="B522" i="1"/>
  <c r="D521" i="1"/>
  <c r="B523" i="1" l="1"/>
  <c r="D522" i="1"/>
  <c r="B523" i="6"/>
  <c r="D522" i="6"/>
  <c r="B524" i="6" l="1"/>
  <c r="D523" i="6"/>
  <c r="B524" i="1"/>
  <c r="D523" i="1"/>
  <c r="B525" i="1" l="1"/>
  <c r="D524" i="1"/>
  <c r="B525" i="6"/>
  <c r="D524" i="6"/>
  <c r="D525" i="6" l="1"/>
  <c r="B526" i="6"/>
  <c r="B526" i="1"/>
  <c r="D525" i="1"/>
  <c r="B527" i="1" l="1"/>
  <c r="D526" i="1"/>
  <c r="B527" i="6"/>
  <c r="D526" i="6"/>
  <c r="D527" i="6" l="1"/>
  <c r="B528" i="6"/>
  <c r="B528" i="1"/>
  <c r="D527" i="1"/>
  <c r="B529" i="1" l="1"/>
  <c r="D528" i="1"/>
  <c r="B529" i="6"/>
  <c r="D528" i="6"/>
  <c r="D529" i="6" l="1"/>
  <c r="B530" i="6"/>
  <c r="B530" i="1"/>
  <c r="D529" i="1"/>
  <c r="B531" i="1" l="1"/>
  <c r="D530" i="1"/>
  <c r="B531" i="6"/>
  <c r="D530" i="6"/>
  <c r="D531" i="6" l="1"/>
  <c r="B532" i="6"/>
  <c r="B532" i="1"/>
  <c r="D531" i="1"/>
  <c r="B533" i="1" l="1"/>
  <c r="D532" i="1"/>
  <c r="B533" i="6"/>
  <c r="D532" i="6"/>
  <c r="D533" i="6" l="1"/>
  <c r="B534" i="6"/>
  <c r="B534" i="1"/>
  <c r="D533" i="1"/>
  <c r="B535" i="1" l="1"/>
  <c r="D534" i="1"/>
  <c r="D534" i="6"/>
  <c r="B535" i="6"/>
  <c r="D535" i="6" l="1"/>
  <c r="B536" i="6"/>
  <c r="B536" i="1"/>
  <c r="D535" i="1"/>
  <c r="B537" i="1" l="1"/>
  <c r="D536" i="1"/>
  <c r="B537" i="6"/>
  <c r="D536" i="6"/>
  <c r="D537" i="6" l="1"/>
  <c r="B538" i="6"/>
  <c r="B538" i="1"/>
  <c r="D537" i="1"/>
  <c r="B539" i="1" l="1"/>
  <c r="D538" i="1"/>
  <c r="B539" i="6"/>
  <c r="D538" i="6"/>
  <c r="D539" i="6" l="1"/>
  <c r="B540" i="6"/>
  <c r="B540" i="1"/>
  <c r="D539" i="1"/>
  <c r="B541" i="1" l="1"/>
  <c r="D540" i="1"/>
  <c r="B541" i="6"/>
  <c r="D540" i="6"/>
  <c r="D541" i="6" l="1"/>
  <c r="B542" i="6"/>
  <c r="B542" i="1"/>
  <c r="D541" i="1"/>
  <c r="B543" i="1" l="1"/>
  <c r="D542" i="1"/>
  <c r="B543" i="6"/>
  <c r="D542" i="6"/>
  <c r="D543" i="6" l="1"/>
  <c r="B544" i="6"/>
  <c r="B544" i="1"/>
  <c r="D543" i="1"/>
  <c r="B545" i="1" l="1"/>
  <c r="D544" i="1"/>
  <c r="B545" i="6"/>
  <c r="D544" i="6"/>
  <c r="B546" i="6" l="1"/>
  <c r="D545" i="6"/>
  <c r="B546" i="1"/>
  <c r="D545" i="1"/>
  <c r="B547" i="1" l="1"/>
  <c r="D546" i="1"/>
  <c r="B547" i="6"/>
  <c r="D546" i="6"/>
  <c r="D547" i="6" l="1"/>
  <c r="B548" i="6"/>
  <c r="B548" i="1"/>
  <c r="D547" i="1"/>
  <c r="B549" i="1" l="1"/>
  <c r="D548" i="1"/>
  <c r="B549" i="6"/>
  <c r="D548" i="6"/>
  <c r="D549" i="6" l="1"/>
  <c r="B550" i="6"/>
  <c r="B550" i="1"/>
  <c r="D549" i="1"/>
  <c r="B551" i="1" l="1"/>
  <c r="D550" i="1"/>
  <c r="B551" i="6"/>
  <c r="D550" i="6"/>
  <c r="D551" i="6" l="1"/>
  <c r="B552" i="6"/>
  <c r="B552" i="1"/>
  <c r="D551" i="1"/>
  <c r="B553" i="1" l="1"/>
  <c r="D552" i="1"/>
  <c r="B553" i="6"/>
  <c r="D552" i="6"/>
  <c r="D553" i="6" l="1"/>
  <c r="B554" i="6"/>
  <c r="B554" i="1"/>
  <c r="D553" i="1"/>
  <c r="B555" i="1" l="1"/>
  <c r="D554" i="1"/>
  <c r="D554" i="6"/>
  <c r="B555" i="6"/>
  <c r="D555" i="6" l="1"/>
  <c r="B556" i="6"/>
  <c r="B556" i="1"/>
  <c r="D555" i="1"/>
  <c r="B557" i="1" l="1"/>
  <c r="D556" i="1"/>
  <c r="B557" i="6"/>
  <c r="D556" i="6"/>
  <c r="D557" i="6" l="1"/>
  <c r="B558" i="6"/>
  <c r="B558" i="1"/>
  <c r="D557" i="1"/>
  <c r="B559" i="1" l="1"/>
  <c r="D558" i="1"/>
  <c r="B559" i="6"/>
  <c r="D558" i="6"/>
  <c r="D559" i="6" l="1"/>
  <c r="B560" i="6"/>
  <c r="B560" i="1"/>
  <c r="D559" i="1"/>
  <c r="B561" i="1" l="1"/>
  <c r="D560" i="1"/>
  <c r="B561" i="6"/>
  <c r="D560" i="6"/>
  <c r="D561" i="6" l="1"/>
  <c r="B562" i="6"/>
  <c r="B562" i="1"/>
  <c r="D561" i="1"/>
  <c r="B563" i="1" l="1"/>
  <c r="D562" i="1"/>
  <c r="B563" i="6"/>
  <c r="D562" i="6"/>
  <c r="D563" i="6" l="1"/>
  <c r="B564" i="6"/>
  <c r="B564" i="1"/>
  <c r="D563" i="1"/>
  <c r="B565" i="1" l="1"/>
  <c r="D564" i="1"/>
  <c r="B565" i="6"/>
  <c r="D564" i="6"/>
  <c r="D565" i="6" l="1"/>
  <c r="B566" i="6"/>
  <c r="B566" i="1"/>
  <c r="D565" i="1"/>
  <c r="B567" i="1" l="1"/>
  <c r="D566" i="1"/>
  <c r="B567" i="6"/>
  <c r="D566" i="6"/>
  <c r="D567" i="6" l="1"/>
  <c r="B568" i="6"/>
  <c r="B568" i="1"/>
  <c r="D567" i="1"/>
  <c r="B569" i="1" l="1"/>
  <c r="D568" i="1"/>
  <c r="B569" i="6"/>
  <c r="D568" i="6"/>
  <c r="D569" i="6" l="1"/>
  <c r="B570" i="6"/>
  <c r="B570" i="1"/>
  <c r="D569" i="1"/>
  <c r="B571" i="1" l="1"/>
  <c r="D570" i="1"/>
  <c r="B571" i="6"/>
  <c r="D570" i="6"/>
  <c r="D571" i="6" l="1"/>
  <c r="B572" i="6"/>
  <c r="B572" i="1"/>
  <c r="D571" i="1"/>
  <c r="B573" i="1" l="1"/>
  <c r="D572" i="1"/>
  <c r="B573" i="6"/>
  <c r="D572" i="6"/>
  <c r="D573" i="6" l="1"/>
  <c r="B574" i="6"/>
  <c r="B574" i="1"/>
  <c r="D573" i="1"/>
  <c r="B575" i="1" l="1"/>
  <c r="D574" i="1"/>
  <c r="B575" i="6"/>
  <c r="D574" i="6"/>
  <c r="D575" i="6" l="1"/>
  <c r="B576" i="6"/>
  <c r="B576" i="1"/>
  <c r="D575" i="1"/>
  <c r="B577" i="1" l="1"/>
  <c r="D576" i="1"/>
  <c r="B577" i="6"/>
  <c r="D576" i="6"/>
  <c r="D577" i="6" l="1"/>
  <c r="B578" i="6"/>
  <c r="B578" i="1"/>
  <c r="D577" i="1"/>
  <c r="B579" i="1" l="1"/>
  <c r="D578" i="1"/>
  <c r="B579" i="6"/>
  <c r="D578" i="6"/>
  <c r="D579" i="6" l="1"/>
  <c r="B580" i="6"/>
  <c r="B580" i="1"/>
  <c r="D579" i="1"/>
  <c r="B581" i="1" l="1"/>
  <c r="D580" i="1"/>
  <c r="B581" i="6"/>
  <c r="D580" i="6"/>
  <c r="D581" i="6" l="1"/>
  <c r="B582" i="6"/>
  <c r="B582" i="1"/>
  <c r="D581" i="1"/>
  <c r="B583" i="1" l="1"/>
  <c r="D582" i="1"/>
  <c r="B583" i="6"/>
  <c r="D582" i="6"/>
  <c r="D583" i="6" l="1"/>
  <c r="B584" i="6"/>
  <c r="B584" i="1"/>
  <c r="D583" i="1"/>
  <c r="B585" i="1" l="1"/>
  <c r="D584" i="1"/>
  <c r="B585" i="6"/>
  <c r="D584" i="6"/>
  <c r="B586" i="6" l="1"/>
  <c r="D585" i="6"/>
  <c r="B586" i="1"/>
  <c r="D585" i="1"/>
  <c r="B587" i="1" l="1"/>
  <c r="D586" i="1"/>
  <c r="B587" i="6"/>
  <c r="D586" i="6"/>
  <c r="D587" i="6" l="1"/>
  <c r="B588" i="6"/>
  <c r="B588" i="1"/>
  <c r="D587" i="1"/>
  <c r="B589" i="1" l="1"/>
  <c r="D588" i="1"/>
  <c r="B589" i="6"/>
  <c r="D588" i="6"/>
  <c r="D589" i="6" l="1"/>
  <c r="B590" i="6"/>
  <c r="B590" i="1"/>
  <c r="D589" i="1"/>
  <c r="B591" i="1" l="1"/>
  <c r="D590" i="1"/>
  <c r="B591" i="6"/>
  <c r="D590" i="6"/>
  <c r="D591" i="6" l="1"/>
  <c r="B592" i="6"/>
  <c r="B592" i="1"/>
  <c r="D591" i="1"/>
  <c r="B593" i="1" l="1"/>
  <c r="D592" i="1"/>
  <c r="B593" i="6"/>
  <c r="D592" i="6"/>
  <c r="D593" i="6" l="1"/>
  <c r="B594" i="6"/>
  <c r="B594" i="1"/>
  <c r="D593" i="1"/>
  <c r="B595" i="1" l="1"/>
  <c r="D594" i="1"/>
  <c r="B595" i="6"/>
  <c r="D594" i="6"/>
  <c r="D595" i="6" l="1"/>
  <c r="B596" i="6"/>
  <c r="B596" i="1"/>
  <c r="D595" i="1"/>
  <c r="B597" i="1" l="1"/>
  <c r="D596" i="1"/>
  <c r="B597" i="6"/>
  <c r="D596" i="6"/>
  <c r="B598" i="6" l="1"/>
  <c r="D597" i="6"/>
  <c r="B598" i="1"/>
  <c r="D597" i="1"/>
  <c r="B599" i="1" l="1"/>
  <c r="D598" i="1"/>
  <c r="B599" i="6"/>
  <c r="D598" i="6"/>
  <c r="D599" i="6" l="1"/>
  <c r="B600" i="6"/>
  <c r="B600" i="1"/>
  <c r="D599" i="1"/>
  <c r="B601" i="1" l="1"/>
  <c r="D600" i="1"/>
  <c r="B601" i="6"/>
  <c r="D600" i="6"/>
  <c r="D601" i="6" l="1"/>
  <c r="B602" i="6"/>
  <c r="B602" i="1"/>
  <c r="D601" i="1"/>
  <c r="B603" i="1" l="1"/>
  <c r="D602" i="1"/>
  <c r="B603" i="6"/>
  <c r="D602" i="6"/>
  <c r="D603" i="6" l="1"/>
  <c r="B604" i="6"/>
  <c r="B604" i="1"/>
  <c r="D603" i="1"/>
  <c r="B605" i="1" l="1"/>
  <c r="D604" i="1"/>
  <c r="B605" i="6"/>
  <c r="D604" i="6"/>
  <c r="D605" i="6" l="1"/>
  <c r="B606" i="6"/>
  <c r="B606" i="1"/>
  <c r="D605" i="1"/>
  <c r="B607" i="1" l="1"/>
  <c r="D607" i="1" s="1"/>
  <c r="D606" i="1"/>
  <c r="B607" i="6"/>
  <c r="D607" i="6" s="1"/>
  <c r="D606" i="6"/>
</calcChain>
</file>

<file path=xl/comments1.xml><?xml version="1.0" encoding="utf-8"?>
<comments xmlns="http://schemas.openxmlformats.org/spreadsheetml/2006/main">
  <authors>
    <author>作成者</author>
  </authors>
  <commentList>
    <comment ref="AD13" authorId="0">
      <text>
        <r>
          <rPr>
            <sz val="14"/>
            <color indexed="81"/>
            <rFont val="ＭＳ Ｐゴシック"/>
            <family val="3"/>
            <charset val="128"/>
          </rPr>
          <t>・加圧ピン面積を指定したい場合は、
このセルに値を入力してください。
・このセルに値を入力した後で、
加圧ピン口径から局部加圧圧力を
算出したい場合は、このセルの値を
削除してください。</t>
        </r>
      </text>
    </comment>
    <comment ref="AD18" authorId="0">
      <text>
        <r>
          <rPr>
            <sz val="14"/>
            <color indexed="81"/>
            <rFont val="ＭＳ Ｐゴシック"/>
            <family val="3"/>
            <charset val="128"/>
          </rPr>
          <t>鋳造圧力の４倍
３００ＭＰａ以下で使用</t>
        </r>
      </text>
    </comment>
    <comment ref="V24" authorId="0">
      <text>
        <r>
          <rPr>
            <sz val="14"/>
            <color indexed="81"/>
            <rFont val="ＭＳ Ｐゴシック"/>
            <family val="3"/>
            <charset val="128"/>
          </rPr>
          <t>目標 ０．２秒以下</t>
        </r>
      </text>
    </comment>
  </commentList>
</comments>
</file>

<file path=xl/sharedStrings.xml><?xml version="1.0" encoding="utf-8"?>
<sst xmlns="http://schemas.openxmlformats.org/spreadsheetml/2006/main" count="100" uniqueCount="77">
  <si>
    <t>標準</t>
    <rPh sb="0" eb="2">
      <t>ヒョウジュン</t>
    </rPh>
    <phoneticPr fontId="2"/>
  </si>
  <si>
    <t>a</t>
    <phoneticPr fontId="2"/>
  </si>
  <si>
    <t>最大流量</t>
    <rPh sb="0" eb="2">
      <t>サイダイ</t>
    </rPh>
    <rPh sb="2" eb="4">
      <t>リュウリョウ</t>
    </rPh>
    <phoneticPr fontId="2"/>
  </si>
  <si>
    <t>x変位</t>
    <rPh sb="1" eb="3">
      <t>ヘンイ</t>
    </rPh>
    <phoneticPr fontId="2"/>
  </si>
  <si>
    <t>y変位</t>
    <rPh sb="1" eb="3">
      <t>ヘンイ</t>
    </rPh>
    <phoneticPr fontId="2"/>
  </si>
  <si>
    <t>A</t>
    <phoneticPr fontId="2"/>
  </si>
  <si>
    <t>x1</t>
    <phoneticPr fontId="2"/>
  </si>
  <si>
    <t>y1</t>
    <phoneticPr fontId="2"/>
  </si>
  <si>
    <t>逆関数確認</t>
    <rPh sb="0" eb="1">
      <t>ギャク</t>
    </rPh>
    <rPh sb="1" eb="3">
      <t>カンスウ</t>
    </rPh>
    <rPh sb="3" eb="5">
      <t>カクニン</t>
    </rPh>
    <phoneticPr fontId="2"/>
  </si>
  <si>
    <t>大流量</t>
    <rPh sb="0" eb="1">
      <t>ダイ</t>
    </rPh>
    <rPh sb="1" eb="3">
      <t>リュウリョウ</t>
    </rPh>
    <phoneticPr fontId="2"/>
  </si>
  <si>
    <t>　　必要で補正係数（基準値１．００）を加味します</t>
    <rPh sb="2" eb="4">
      <t>ヒツヨウ</t>
    </rPh>
    <rPh sb="5" eb="7">
      <t>ホセイ</t>
    </rPh>
    <rPh sb="7" eb="9">
      <t>ケイスウ</t>
    </rPh>
    <rPh sb="10" eb="13">
      <t>キジュンチ</t>
    </rPh>
    <rPh sb="19" eb="21">
      <t>カミ</t>
    </rPh>
    <phoneticPr fontId="3"/>
  </si>
  <si>
    <t>口径</t>
    <rPh sb="0" eb="2">
      <t>コウケイ</t>
    </rPh>
    <phoneticPr fontId="2"/>
  </si>
  <si>
    <t>全ストローク</t>
    <rPh sb="0" eb="1">
      <t>ゼン</t>
    </rPh>
    <phoneticPr fontId="2"/>
  </si>
  <si>
    <t>φｍｍ</t>
    <phoneticPr fontId="2"/>
  </si>
  <si>
    <t>ｍｍ</t>
    <phoneticPr fontId="2"/>
  </si>
  <si>
    <t>秒</t>
    <rPh sb="0" eb="1">
      <t>ビョウ</t>
    </rPh>
    <phoneticPr fontId="2"/>
  </si>
  <si>
    <t>補正係数</t>
    <rPh sb="0" eb="2">
      <t>ホセイ</t>
    </rPh>
    <rPh sb="2" eb="4">
      <t>ケイスウ</t>
    </rPh>
    <phoneticPr fontId="2"/>
  </si>
  <si>
    <t>流量（隠し値）</t>
    <rPh sb="0" eb="2">
      <t>リュウリョウ</t>
    </rPh>
    <rPh sb="3" eb="4">
      <t>カク</t>
    </rPh>
    <rPh sb="5" eb="6">
      <t>アタイ</t>
    </rPh>
    <phoneticPr fontId="2"/>
  </si>
  <si>
    <t>L/min</t>
    <phoneticPr fontId="2"/>
  </si>
  <si>
    <t>A（隠し値）</t>
    <phoneticPr fontId="2"/>
  </si>
  <si>
    <t>x1（隠し値）</t>
    <phoneticPr fontId="2"/>
  </si>
  <si>
    <t>y1（隠し値）</t>
    <phoneticPr fontId="2"/>
  </si>
  <si>
    <t>a（隠し値）</t>
    <phoneticPr fontId="2"/>
  </si>
  <si>
    <t>選択値</t>
    <rPh sb="0" eb="2">
      <t>センタク</t>
    </rPh>
    <rPh sb="2" eb="3">
      <t>アタイ</t>
    </rPh>
    <phoneticPr fontId="2"/>
  </si>
  <si>
    <t>㈱ﾀﾞｲﾚｸﾄ21</t>
  </si>
  <si>
    <t>Ｌ／ｍｉｎ</t>
    <phoneticPr fontId="2"/>
  </si>
  <si>
    <t>算出流量</t>
    <rPh sb="0" eb="2">
      <t>サンシュツ</t>
    </rPh>
    <rPh sb="2" eb="4">
      <t>リュウリョウ</t>
    </rPh>
    <phoneticPr fontId="2"/>
  </si>
  <si>
    <t>作動油の種類</t>
    <rPh sb="0" eb="2">
      <t>サドウ</t>
    </rPh>
    <rPh sb="2" eb="3">
      <t>アブラ</t>
    </rPh>
    <rPh sb="4" eb="6">
      <t>シュルイ</t>
    </rPh>
    <phoneticPr fontId="2"/>
  </si>
  <si>
    <t>１（石油系）、２（リン酸Ｅ）、３（水グリ）</t>
    <rPh sb="2" eb="4">
      <t>セキユ</t>
    </rPh>
    <rPh sb="4" eb="5">
      <t>ケイ</t>
    </rPh>
    <rPh sb="11" eb="12">
      <t>サン</t>
    </rPh>
    <rPh sb="17" eb="18">
      <t>ミズ</t>
    </rPh>
    <phoneticPr fontId="2"/>
  </si>
  <si>
    <t>配管条件</t>
    <rPh sb="0" eb="2">
      <t>ハイカン</t>
    </rPh>
    <rPh sb="2" eb="4">
      <t>ジョウケン</t>
    </rPh>
    <phoneticPr fontId="2"/>
  </si>
  <si>
    <t>内径</t>
    <rPh sb="0" eb="2">
      <t>ナイケイ</t>
    </rPh>
    <phoneticPr fontId="2"/>
  </si>
  <si>
    <t>長さ</t>
    <rPh sb="0" eb="1">
      <t>ナガ</t>
    </rPh>
    <phoneticPr fontId="2"/>
  </si>
  <si>
    <t>油圧圧力</t>
    <rPh sb="0" eb="2">
      <t>ユアツ</t>
    </rPh>
    <rPh sb="2" eb="4">
      <t>アツリョク</t>
    </rPh>
    <phoneticPr fontId="2"/>
  </si>
  <si>
    <t>材料　１（ゴムホース）、２（鋼管）</t>
    <rPh sb="0" eb="2">
      <t>ザイリョウ</t>
    </rPh>
    <rPh sb="14" eb="15">
      <t>ハガネ</t>
    </rPh>
    <rPh sb="15" eb="16">
      <t>カン</t>
    </rPh>
    <phoneticPr fontId="2"/>
  </si>
  <si>
    <t>補正係数</t>
    <rPh sb="0" eb="2">
      <t>ホセイ</t>
    </rPh>
    <rPh sb="2" eb="4">
      <t>ケイスウ</t>
    </rPh>
    <phoneticPr fontId="2"/>
  </si>
  <si>
    <t>作動油容積</t>
    <rPh sb="0" eb="2">
      <t>サドウ</t>
    </rPh>
    <rPh sb="2" eb="3">
      <t>アブラ</t>
    </rPh>
    <rPh sb="3" eb="5">
      <t>ヨウセキ</t>
    </rPh>
    <phoneticPr fontId="2"/>
  </si>
  <si>
    <t>加圧タイムラグ</t>
    <rPh sb="0" eb="2">
      <t>カアツ</t>
    </rPh>
    <phoneticPr fontId="2"/>
  </si>
  <si>
    <t>バルブ開度の算出</t>
    <rPh sb="3" eb="5">
      <t>カイド</t>
    </rPh>
    <rPh sb="6" eb="8">
      <t>サンシュツ</t>
    </rPh>
    <phoneticPr fontId="2"/>
  </si>
  <si>
    <t>加圧タイムラグの算出</t>
    <rPh sb="0" eb="2">
      <t>カアツ</t>
    </rPh>
    <rPh sb="8" eb="10">
      <t>サンシュツ</t>
    </rPh>
    <phoneticPr fontId="2"/>
  </si>
  <si>
    <t>体積弾性係数</t>
    <rPh sb="0" eb="2">
      <t>タイセキ</t>
    </rPh>
    <rPh sb="2" eb="4">
      <t>ダンセイ</t>
    </rPh>
    <rPh sb="4" eb="6">
      <t>ケイスウ</t>
    </rPh>
    <phoneticPr fontId="2"/>
  </si>
  <si>
    <t>膨張</t>
    <rPh sb="0" eb="2">
      <t>ボウチョウ</t>
    </rPh>
    <phoneticPr fontId="2"/>
  </si>
  <si>
    <t>φｍｍ</t>
    <phoneticPr fontId="2"/>
  </si>
  <si>
    <t>ｍｍ</t>
    <phoneticPr fontId="2"/>
  </si>
  <si>
    <t>ｃｃ</t>
    <phoneticPr fontId="2"/>
  </si>
  <si>
    <t>Mpa</t>
    <phoneticPr fontId="2"/>
  </si>
  <si>
    <t>cm3</t>
    <phoneticPr fontId="2"/>
  </si>
  <si>
    <t>Δｖtotal</t>
    <phoneticPr fontId="2"/>
  </si>
  <si>
    <t>秒</t>
    <rPh sb="0" eb="1">
      <t>ビョウ</t>
    </rPh>
    <phoneticPr fontId="2"/>
  </si>
  <si>
    <t>局部加圧圧力</t>
    <rPh sb="0" eb="2">
      <t>キョクブ</t>
    </rPh>
    <rPh sb="2" eb="4">
      <t>カアツ</t>
    </rPh>
    <rPh sb="4" eb="6">
      <t>アツリョク</t>
    </rPh>
    <phoneticPr fontId="2"/>
  </si>
  <si>
    <t>加圧ピン面積</t>
    <rPh sb="0" eb="2">
      <t>カアツ</t>
    </rPh>
    <rPh sb="4" eb="6">
      <t>メンセキ</t>
    </rPh>
    <phoneticPr fontId="2"/>
  </si>
  <si>
    <t>φｍｍ</t>
    <phoneticPr fontId="2"/>
  </si>
  <si>
    <t>ｃｍ２</t>
    <phoneticPr fontId="2"/>
  </si>
  <si>
    <t>test</t>
    <phoneticPr fontId="2"/>
  </si>
  <si>
    <t>こちらの流量グラフは14/12/15まで使用</t>
    <rPh sb="4" eb="6">
      <t>リュウリョウ</t>
    </rPh>
    <rPh sb="20" eb="22">
      <t>シヨウ</t>
    </rPh>
    <phoneticPr fontId="2"/>
  </si>
  <si>
    <t>こちらの流量グラフは14/12/15から使用。</t>
    <rPh sb="4" eb="6">
      <t>リュウリョウ</t>
    </rPh>
    <rPh sb="20" eb="22">
      <t>シヨウ</t>
    </rPh>
    <phoneticPr fontId="2"/>
  </si>
  <si>
    <t>200の流量</t>
    <rPh sb="4" eb="6">
      <t>リュウリョウ</t>
    </rPh>
    <phoneticPr fontId="2"/>
  </si>
  <si>
    <t>参考</t>
    <rPh sb="0" eb="2">
      <t>サンコウ</t>
    </rPh>
    <phoneticPr fontId="2"/>
  </si>
  <si>
    <t>＃１：標準</t>
    <rPh sb="3" eb="5">
      <t>ヒョウジュン</t>
    </rPh>
    <phoneticPr fontId="2"/>
  </si>
  <si>
    <t>＃２：比例制御弁</t>
    <rPh sb="3" eb="5">
      <t>ヒレイ</t>
    </rPh>
    <rPh sb="5" eb="7">
      <t>セイギョ</t>
    </rPh>
    <rPh sb="7" eb="8">
      <t>ベン</t>
    </rPh>
    <phoneticPr fontId="2"/>
  </si>
  <si>
    <t>【使用方法　】</t>
    <rPh sb="1" eb="3">
      <t>シヨウ</t>
    </rPh>
    <rPh sb="3" eb="5">
      <t>ホウホウ</t>
    </rPh>
    <phoneticPr fontId="2"/>
  </si>
  <si>
    <t>【確認方法　】</t>
    <rPh sb="1" eb="3">
      <t>カクニン</t>
    </rPh>
    <rPh sb="3" eb="5">
      <t>ホウホウ</t>
    </rPh>
    <phoneticPr fontId="2"/>
  </si>
  <si>
    <t>部は局部加圧を有効使用する上での重要管理項目です，必ず確認ください</t>
    <rPh sb="0" eb="1">
      <t>ブ</t>
    </rPh>
    <rPh sb="2" eb="6">
      <t>ｋ</t>
    </rPh>
    <rPh sb="7" eb="9">
      <t>ユウコウ</t>
    </rPh>
    <rPh sb="9" eb="11">
      <t>シヨウ</t>
    </rPh>
    <rPh sb="13" eb="14">
      <t>ウエ</t>
    </rPh>
    <rPh sb="16" eb="18">
      <t>ジュウヨウ</t>
    </rPh>
    <rPh sb="18" eb="20">
      <t>カンリ</t>
    </rPh>
    <rPh sb="20" eb="22">
      <t>コウモク</t>
    </rPh>
    <rPh sb="25" eb="26">
      <t>カナラ</t>
    </rPh>
    <rPh sb="27" eb="29">
      <t>カクニン</t>
    </rPh>
    <phoneticPr fontId="2"/>
  </si>
  <si>
    <t>部</t>
    <rPh sb="0" eb="1">
      <t>ブ</t>
    </rPh>
    <phoneticPr fontId="2"/>
  </si>
  <si>
    <t>注２）遅延ﾀｲﾏｰは０または最小にｾｯﾄとします（充填完了直後動作開始）</t>
    <rPh sb="0" eb="1">
      <t>チュウ</t>
    </rPh>
    <rPh sb="3" eb="5">
      <t>チエン</t>
    </rPh>
    <rPh sb="14" eb="16">
      <t>サイショウ</t>
    </rPh>
    <rPh sb="25" eb="27">
      <t>ジュウテン</t>
    </rPh>
    <rPh sb="27" eb="29">
      <t>カンリョウ</t>
    </rPh>
    <rPh sb="29" eb="31">
      <t>チョクゴ</t>
    </rPh>
    <rPh sb="31" eb="33">
      <t>ドウサ</t>
    </rPh>
    <rPh sb="33" eb="35">
      <t>カイシ</t>
    </rPh>
    <phoneticPr fontId="3"/>
  </si>
  <si>
    <t>注１）作動油の特性（粘土）などにより上記指示開度の修正が</t>
    <rPh sb="0" eb="1">
      <t>チュウ</t>
    </rPh>
    <rPh sb="3" eb="6">
      <t>サドウユ</t>
    </rPh>
    <rPh sb="7" eb="9">
      <t>トクセイ</t>
    </rPh>
    <rPh sb="10" eb="12">
      <t>ネンド</t>
    </rPh>
    <rPh sb="18" eb="20">
      <t>ジョウキ</t>
    </rPh>
    <rPh sb="20" eb="22">
      <t>シジ</t>
    </rPh>
    <rPh sb="22" eb="24">
      <t>カイド</t>
    </rPh>
    <rPh sb="25" eb="27">
      <t>シュウセイ</t>
    </rPh>
    <phoneticPr fontId="3"/>
  </si>
  <si>
    <t>(ﾃﾞｼﾞﾀﾙ開度）</t>
    <rPh sb="7" eb="9">
      <t>カイド</t>
    </rPh>
    <phoneticPr fontId="2"/>
  </si>
  <si>
    <t>（制御出力値）</t>
    <rPh sb="1" eb="3">
      <t>セイギョ</t>
    </rPh>
    <rPh sb="3" eb="5">
      <t>シュツリョク</t>
    </rPh>
    <rPh sb="5" eb="6">
      <t>アタイ</t>
    </rPh>
    <phoneticPr fontId="2"/>
  </si>
  <si>
    <r>
      <rPr>
        <b/>
        <sz val="14"/>
        <rFont val="ＭＳ Ｐゴシック"/>
        <family val="3"/>
        <charset val="128"/>
        <scheme val="minor"/>
      </rPr>
      <t>バルブ指示開度</t>
    </r>
    <r>
      <rPr>
        <b/>
        <sz val="14"/>
        <color rgb="FFFF0000"/>
        <rFont val="ＭＳ Ｐゴシック"/>
        <family val="3"/>
        <charset val="128"/>
        <scheme val="minor"/>
      </rPr>
      <t>【算出結果】</t>
    </r>
    <rPh sb="3" eb="5">
      <t>シジ</t>
    </rPh>
    <rPh sb="5" eb="7">
      <t>カイド</t>
    </rPh>
    <rPh sb="8" eb="10">
      <t>サンシュツ</t>
    </rPh>
    <rPh sb="10" eb="12">
      <t>ケッカ</t>
    </rPh>
    <phoneticPr fontId="3"/>
  </si>
  <si>
    <t>「局部加圧補償ユニット」算出ツール　Ver. 3.0</t>
    <rPh sb="0" eb="12">
      <t>ｋ</t>
    </rPh>
    <rPh sb="12" eb="14">
      <t>サンシュツ</t>
    </rPh>
    <phoneticPr fontId="3"/>
  </si>
  <si>
    <r>
      <rPr>
        <b/>
        <sz val="14"/>
        <color rgb="FF0070C0"/>
        <rFont val="ＭＳ Ｐゴシック"/>
        <family val="3"/>
        <charset val="128"/>
        <scheme val="minor"/>
      </rPr>
      <t>①</t>
    </r>
    <r>
      <rPr>
        <b/>
        <sz val="14"/>
        <color theme="1"/>
        <rFont val="ＭＳ Ｐゴシック"/>
        <family val="3"/>
        <charset val="128"/>
        <scheme val="minor"/>
      </rPr>
      <t>使用流量弁　＃１:標準、＃２:比例制御弁</t>
    </r>
    <rPh sb="1" eb="3">
      <t>シヨウ</t>
    </rPh>
    <rPh sb="3" eb="5">
      <t>リュウリョウ</t>
    </rPh>
    <rPh sb="5" eb="6">
      <t>ベン</t>
    </rPh>
    <rPh sb="10" eb="12">
      <t>ヒョウジュン</t>
    </rPh>
    <rPh sb="16" eb="18">
      <t>ヒレイ</t>
    </rPh>
    <rPh sb="18" eb="20">
      <t>セイギョ</t>
    </rPh>
    <rPh sb="20" eb="21">
      <t>ベン</t>
    </rPh>
    <phoneticPr fontId="2"/>
  </si>
  <si>
    <r>
      <rPr>
        <b/>
        <sz val="14"/>
        <color rgb="FF0070C0"/>
        <rFont val="ＭＳ Ｐゴシック"/>
        <family val="3"/>
        <charset val="128"/>
        <scheme val="minor"/>
      </rPr>
      <t>②</t>
    </r>
    <r>
      <rPr>
        <b/>
        <sz val="14"/>
        <color theme="1"/>
        <rFont val="ＭＳ Ｐゴシック"/>
        <family val="3"/>
        <charset val="128"/>
        <scheme val="minor"/>
      </rPr>
      <t>使用シリンダー</t>
    </r>
    <rPh sb="1" eb="3">
      <t>シヨウ</t>
    </rPh>
    <phoneticPr fontId="2"/>
  </si>
  <si>
    <r>
      <rPr>
        <b/>
        <sz val="14"/>
        <color rgb="FF0070C0"/>
        <rFont val="ＭＳ Ｐゴシック"/>
        <family val="3"/>
        <charset val="128"/>
        <scheme val="minor"/>
      </rPr>
      <t>④</t>
    </r>
    <r>
      <rPr>
        <b/>
        <sz val="14"/>
        <color theme="1"/>
        <rFont val="ＭＳ Ｐゴシック"/>
        <family val="3"/>
        <charset val="128"/>
        <scheme val="minor"/>
      </rPr>
      <t>動作時間</t>
    </r>
    <rPh sb="1" eb="3">
      <t>ドウサ</t>
    </rPh>
    <rPh sb="3" eb="5">
      <t>ジカン</t>
    </rPh>
    <phoneticPr fontId="2"/>
  </si>
  <si>
    <r>
      <rPr>
        <b/>
        <sz val="14"/>
        <color rgb="FF0070C0"/>
        <rFont val="ＭＳ Ｐゴシック"/>
        <family val="3"/>
        <charset val="128"/>
        <scheme val="minor"/>
      </rPr>
      <t>③</t>
    </r>
    <r>
      <rPr>
        <b/>
        <sz val="14"/>
        <color theme="1"/>
        <rFont val="ＭＳ Ｐゴシック"/>
        <family val="3"/>
        <charset val="128"/>
        <scheme val="minor"/>
      </rPr>
      <t>加圧ピン口径</t>
    </r>
    <rPh sb="1" eb="3">
      <t>カアツ</t>
    </rPh>
    <rPh sb="5" eb="7">
      <t>コウケイ</t>
    </rPh>
    <phoneticPr fontId="2"/>
  </si>
  <si>
    <r>
      <rPr>
        <b/>
        <sz val="18"/>
        <color rgb="FF0070C0"/>
        <rFont val="ＭＳ Ｐゴシック"/>
        <family val="3"/>
        <charset val="128"/>
        <scheme val="minor"/>
      </rPr>
      <t>①</t>
    </r>
    <r>
      <rPr>
        <sz val="18"/>
        <color theme="1"/>
        <rFont val="ＭＳ Ｐゴシック"/>
        <family val="2"/>
        <scheme val="minor"/>
      </rPr>
      <t>使用流量弁を選択⇒</t>
    </r>
    <r>
      <rPr>
        <b/>
        <sz val="18"/>
        <color rgb="FF0070C0"/>
        <rFont val="ＭＳ Ｐゴシック"/>
        <family val="3"/>
        <charset val="128"/>
        <scheme val="minor"/>
      </rPr>
      <t>②</t>
    </r>
    <r>
      <rPr>
        <sz val="18"/>
        <color theme="1"/>
        <rFont val="ＭＳ Ｐゴシック"/>
        <family val="2"/>
        <scheme val="minor"/>
      </rPr>
      <t>使用ｼﾘﾝﾀﾞｰ</t>
    </r>
    <r>
      <rPr>
        <b/>
        <sz val="18"/>
        <color rgb="FF0070C0"/>
        <rFont val="ＭＳ Ｐゴシック"/>
        <family val="3"/>
        <charset val="128"/>
        <scheme val="minor"/>
      </rPr>
      <t>③</t>
    </r>
    <r>
      <rPr>
        <sz val="18"/>
        <color theme="1"/>
        <rFont val="ＭＳ Ｐゴシック"/>
        <family val="2"/>
        <scheme val="minor"/>
      </rPr>
      <t>先端ﾋﾟﾝ口径を入力⇒</t>
    </r>
    <r>
      <rPr>
        <b/>
        <sz val="18"/>
        <color rgb="FF0070C0"/>
        <rFont val="ＭＳ Ｐゴシック"/>
        <family val="3"/>
        <charset val="128"/>
        <scheme val="minor"/>
      </rPr>
      <t>④</t>
    </r>
    <r>
      <rPr>
        <sz val="18"/>
        <color theme="1"/>
        <rFont val="ＭＳ Ｐゴシック"/>
        <family val="2"/>
        <scheme val="minor"/>
      </rPr>
      <t>従来使用時の待時間入力⇒バルブ指示開度を算出し設定値とします</t>
    </r>
    <rPh sb="1" eb="3">
      <t>シヨウ</t>
    </rPh>
    <rPh sb="3" eb="5">
      <t>リュウリョウ</t>
    </rPh>
    <rPh sb="5" eb="6">
      <t>ベン</t>
    </rPh>
    <rPh sb="7" eb="9">
      <t>センタク</t>
    </rPh>
    <rPh sb="11" eb="13">
      <t>シヨウ</t>
    </rPh>
    <rPh sb="20" eb="22">
      <t>センタン</t>
    </rPh>
    <rPh sb="25" eb="27">
      <t>コウケイ</t>
    </rPh>
    <rPh sb="28" eb="30">
      <t>ニュウリョク</t>
    </rPh>
    <rPh sb="32" eb="34">
      <t>ジュウライ</t>
    </rPh>
    <rPh sb="34" eb="36">
      <t>シヨウ</t>
    </rPh>
    <rPh sb="36" eb="37">
      <t>ジ</t>
    </rPh>
    <rPh sb="38" eb="39">
      <t>マ</t>
    </rPh>
    <rPh sb="39" eb="41">
      <t>ジカン</t>
    </rPh>
    <rPh sb="41" eb="43">
      <t>ニュウリョク</t>
    </rPh>
    <rPh sb="47" eb="49">
      <t>シジ</t>
    </rPh>
    <rPh sb="49" eb="51">
      <t>カイド</t>
    </rPh>
    <rPh sb="52" eb="54">
      <t>サンシュツ</t>
    </rPh>
    <rPh sb="55" eb="58">
      <t>セッテイチ</t>
    </rPh>
    <phoneticPr fontId="2"/>
  </si>
  <si>
    <t>部を入力ください</t>
    <rPh sb="0" eb="1">
      <t>ブ</t>
    </rPh>
    <rPh sb="2" eb="4">
      <t>ニュウリョク</t>
    </rPh>
    <phoneticPr fontId="2"/>
  </si>
  <si>
    <t>-</t>
    <phoneticPr fontId="2"/>
  </si>
  <si>
    <t>比例制御弁</t>
    <rPh sb="0" eb="2">
      <t>ヒレイ</t>
    </rPh>
    <rPh sb="2" eb="4">
      <t>セイギョ</t>
    </rPh>
    <rPh sb="4" eb="5">
      <t>ベン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</si>
</sst>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0.000_ "/>
    <numFmt numFmtId="179" formatCode="0.0_ "/>
  </numFmts>
  <fonts count="2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AR PハイカラＰＯＰ体H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44AE0"/>
        <bgColor indexed="64"/>
      </patternFill>
    </fill>
    <fill>
      <patternFill patternType="solid">
        <fgColor rgb="FFEEACE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0">
    <xf numFmtId="0" fontId="0" fillId="0" borderId="0" xfId="0"/>
    <xf numFmtId="0" fontId="7" fillId="3" borderId="0" xfId="1" applyFont="1" applyFill="1" applyBorder="1">
      <alignment vertical="center"/>
    </xf>
    <xf numFmtId="0" fontId="0" fillId="3" borderId="0" xfId="0" applyFill="1" applyBorder="1"/>
    <xf numFmtId="0" fontId="0" fillId="3" borderId="0" xfId="0" applyFill="1"/>
    <xf numFmtId="0" fontId="4" fillId="3" borderId="0" xfId="1" applyFont="1" applyFill="1" applyBorder="1" applyAlignment="1">
      <alignment horizontal="right" vertical="center"/>
    </xf>
    <xf numFmtId="0" fontId="9" fillId="3" borderId="0" xfId="1" applyFont="1" applyFill="1" applyBorder="1">
      <alignment vertical="center"/>
    </xf>
    <xf numFmtId="0" fontId="10" fillId="3" borderId="0" xfId="0" applyFont="1" applyFill="1" applyBorder="1"/>
    <xf numFmtId="0" fontId="1" fillId="3" borderId="0" xfId="1" applyFill="1" applyBorder="1" applyAlignment="1">
      <alignment horizontal="right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0" fillId="3" borderId="0" xfId="0" applyFill="1" applyProtection="1">
      <protection locked="0" hidden="1"/>
    </xf>
    <xf numFmtId="0" fontId="0" fillId="3" borderId="0" xfId="0" applyFill="1" applyProtection="1">
      <protection hidden="1"/>
    </xf>
    <xf numFmtId="0" fontId="6" fillId="3" borderId="5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6" fillId="3" borderId="0" xfId="0" applyFont="1" applyFill="1" applyBorder="1" applyAlignment="1">
      <alignment horizontal="center"/>
    </xf>
    <xf numFmtId="178" fontId="4" fillId="3" borderId="0" xfId="0" applyNumberFormat="1" applyFont="1" applyFill="1" applyBorder="1" applyProtection="1">
      <protection locked="0" hidden="1"/>
    </xf>
    <xf numFmtId="0" fontId="8" fillId="3" borderId="0" xfId="1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4" fillId="3" borderId="0" xfId="0" applyFont="1" applyFill="1"/>
    <xf numFmtId="0" fontId="6" fillId="3" borderId="0" xfId="0" applyFont="1" applyFill="1"/>
    <xf numFmtId="0" fontId="5" fillId="3" borderId="0" xfId="0" applyFont="1" applyFill="1"/>
    <xf numFmtId="0" fontId="0" fillId="3" borderId="4" xfId="0" applyFill="1" applyBorder="1"/>
    <xf numFmtId="0" fontId="0" fillId="3" borderId="6" xfId="0" applyFill="1" applyBorder="1"/>
    <xf numFmtId="0" fontId="8" fillId="3" borderId="5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176" fontId="0" fillId="3" borderId="0" xfId="0" applyNumberFormat="1" applyFill="1"/>
    <xf numFmtId="0" fontId="6" fillId="3" borderId="9" xfId="0" applyFont="1" applyFill="1" applyBorder="1"/>
    <xf numFmtId="176" fontId="6" fillId="2" borderId="1" xfId="0" applyNumberFormat="1" applyFont="1" applyFill="1" applyBorder="1" applyAlignment="1" applyProtection="1">
      <alignment horizontal="center"/>
      <protection locked="0" hidden="1"/>
    </xf>
    <xf numFmtId="179" fontId="6" fillId="2" borderId="1" xfId="0" applyNumberFormat="1" applyFont="1" applyFill="1" applyBorder="1" applyAlignment="1" applyProtection="1">
      <alignment horizontal="center"/>
      <protection locked="0" hidden="1"/>
    </xf>
    <xf numFmtId="0" fontId="6" fillId="2" borderId="1" xfId="0" applyFont="1" applyFill="1" applyBorder="1" applyAlignment="1" applyProtection="1">
      <alignment horizontal="center"/>
      <protection locked="0" hidden="1"/>
    </xf>
    <xf numFmtId="0" fontId="6" fillId="2" borderId="10" xfId="0" applyFont="1" applyFill="1" applyBorder="1" applyAlignment="1" applyProtection="1">
      <alignment horizontal="center"/>
      <protection locked="0" hidden="1"/>
    </xf>
    <xf numFmtId="177" fontId="6" fillId="2" borderId="1" xfId="0" applyNumberFormat="1" applyFont="1" applyFill="1" applyBorder="1" applyAlignment="1" applyProtection="1">
      <alignment horizontal="center"/>
      <protection locked="0" hidden="1"/>
    </xf>
    <xf numFmtId="0" fontId="6" fillId="2" borderId="1" xfId="0" applyNumberFormat="1" applyFont="1" applyFill="1" applyBorder="1" applyAlignment="1" applyProtection="1">
      <alignment horizontal="center"/>
      <protection locked="0" hidden="1"/>
    </xf>
    <xf numFmtId="0" fontId="11" fillId="3" borderId="0" xfId="0" applyFont="1" applyFill="1"/>
    <xf numFmtId="0" fontId="12" fillId="3" borderId="0" xfId="0" applyFont="1" applyFill="1"/>
    <xf numFmtId="0" fontId="0" fillId="3" borderId="5" xfId="0" applyFill="1" applyBorder="1"/>
    <xf numFmtId="0" fontId="0" fillId="3" borderId="11" xfId="0" applyFill="1" applyBorder="1"/>
    <xf numFmtId="0" fontId="0" fillId="3" borderId="3" xfId="0" applyFill="1" applyBorder="1"/>
    <xf numFmtId="0" fontId="15" fillId="3" borderId="0" xfId="0" applyFont="1" applyFill="1" applyBorder="1"/>
    <xf numFmtId="0" fontId="0" fillId="4" borderId="1" xfId="0" applyFill="1" applyBorder="1"/>
    <xf numFmtId="0" fontId="18" fillId="3" borderId="0" xfId="0" applyFont="1" applyFill="1" applyBorder="1"/>
    <xf numFmtId="0" fontId="16" fillId="3" borderId="0" xfId="0" applyFont="1" applyFill="1" applyBorder="1" applyAlignment="1">
      <alignment shrinkToFit="1"/>
    </xf>
    <xf numFmtId="0" fontId="17" fillId="0" borderId="0" xfId="0" applyFont="1" applyAlignment="1">
      <alignment shrinkToFit="1"/>
    </xf>
    <xf numFmtId="177" fontId="6" fillId="5" borderId="1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/>
    <xf numFmtId="176" fontId="6" fillId="6" borderId="1" xfId="0" applyNumberFormat="1" applyFont="1" applyFill="1" applyBorder="1" applyAlignment="1" applyProtection="1">
      <alignment horizontal="center"/>
      <protection hidden="1"/>
    </xf>
    <xf numFmtId="0" fontId="20" fillId="3" borderId="0" xfId="0" applyFont="1" applyFill="1" applyBorder="1"/>
    <xf numFmtId="0" fontId="0" fillId="2" borderId="1" xfId="0" applyFill="1" applyBorder="1"/>
    <xf numFmtId="176" fontId="6" fillId="4" borderId="1" xfId="0" applyNumberFormat="1" applyFont="1" applyFill="1" applyBorder="1" applyAlignment="1" applyProtection="1">
      <alignment horizontal="center"/>
      <protection locked="0" hidden="1"/>
    </xf>
    <xf numFmtId="178" fontId="6" fillId="4" borderId="1" xfId="0" applyNumberFormat="1" applyFont="1" applyFill="1" applyBorder="1" applyAlignment="1" applyProtection="1">
      <alignment horizontal="center"/>
      <protection hidden="1"/>
    </xf>
    <xf numFmtId="176" fontId="6" fillId="4" borderId="1" xfId="0" applyNumberFormat="1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6" fillId="3" borderId="0" xfId="0" applyFont="1" applyFill="1" applyBorder="1" applyAlignment="1">
      <alignment shrinkToFit="1"/>
    </xf>
    <xf numFmtId="0" fontId="17" fillId="0" borderId="0" xfId="0" applyFont="1" applyAlignment="1">
      <alignment shrinkToFit="1"/>
    </xf>
  </cellXfs>
  <cellStyles count="2">
    <cellStyle name="標準" xfId="0" builtinId="0"/>
    <cellStyle name="標準 2" xfId="1"/>
  </cellStyles>
  <dxfs count="1">
    <dxf>
      <fill>
        <patternFill>
          <bgColor theme="9"/>
        </patternFill>
      </fill>
    </dxf>
  </dxfs>
  <tableStyles count="0" defaultTableStyle="TableStyleMedium2" defaultPivotStyle="PivotStyleMedium9"/>
  <colors>
    <mruColors>
      <color rgb="FFEEACE0"/>
      <color rgb="FFEA96D8"/>
      <color rgb="FFF44AE0"/>
      <color rgb="FFC07CC2"/>
      <color rgb="FFAFF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00661840901013"/>
          <c:y val="4.4276896894737475E-2"/>
          <c:w val="0.53514999073549108"/>
          <c:h val="0.77710327304977289"/>
        </c:manualLayout>
      </c:layout>
      <c:scatterChart>
        <c:scatterStyle val="lineMarker"/>
        <c:varyColors val="0"/>
        <c:ser>
          <c:idx val="2"/>
          <c:order val="0"/>
          <c:tx>
            <c:v>＃１：標準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標準!$B$7:$B$507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標準!$D$7:$D$507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1.6732206880334388E-3</c:v>
                </c:pt>
                <c:pt idx="147">
                  <c:v>1.534007320465558E-2</c:v>
                </c:pt>
                <c:pt idx="148">
                  <c:v>2.9187103984437135E-2</c:v>
                </c:pt>
                <c:pt idx="149">
                  <c:v>4.3216515738560446E-2</c:v>
                </c:pt>
                <c:pt idx="150">
                  <c:v>5.7430533366699343E-2</c:v>
                </c:pt>
                <c:pt idx="151">
                  <c:v>7.1831404047026703E-2</c:v>
                </c:pt>
                <c:pt idx="152">
                  <c:v>8.6421397322310023E-2</c:v>
                </c:pt>
                <c:pt idx="153">
                  <c:v>0.10120280518192581</c:v>
                </c:pt>
                <c:pt idx="154">
                  <c:v>0.11617794213964272</c:v>
                </c:pt>
                <c:pt idx="155">
                  <c:v>0.13134914530699371</c:v>
                </c:pt>
                <c:pt idx="156">
                  <c:v>0.14671877446207859</c:v>
                </c:pt>
                <c:pt idx="157">
                  <c:v>0.16228921211361991</c:v>
                </c:pt>
                <c:pt idx="158">
                  <c:v>0.17806286356008894</c:v>
                </c:pt>
                <c:pt idx="159">
                  <c:v>0.19404215694373428</c:v>
                </c:pt>
                <c:pt idx="160">
                  <c:v>0.21022954329930932</c:v>
                </c:pt>
                <c:pt idx="161">
                  <c:v>0.22662749659733272</c:v>
                </c:pt>
                <c:pt idx="162">
                  <c:v>0.24323851378166483</c:v>
                </c:pt>
                <c:pt idx="163">
                  <c:v>0.26006511480122962</c:v>
                </c:pt>
                <c:pt idx="164">
                  <c:v>0.27710984263565375</c:v>
                </c:pt>
                <c:pt idx="165">
                  <c:v>0.29437526331464792</c:v>
                </c:pt>
                <c:pt idx="166">
                  <c:v>0.31186396593089705</c:v>
                </c:pt>
                <c:pt idx="167">
                  <c:v>0.32957856264626528</c:v>
                </c:pt>
                <c:pt idx="168">
                  <c:v>0.34752168869108746</c:v>
                </c:pt>
                <c:pt idx="169">
                  <c:v>0.36569600235633981</c:v>
                </c:pt>
                <c:pt idx="170">
                  <c:v>0.38410418497845167</c:v>
                </c:pt>
                <c:pt idx="171">
                  <c:v>0.40274894091654367</c:v>
                </c:pt>
                <c:pt idx="172">
                  <c:v>0.42163299752185313</c:v>
                </c:pt>
                <c:pt idx="173">
                  <c:v>0.44075910509911198</c:v>
                </c:pt>
                <c:pt idx="174">
                  <c:v>0.46013003685964549</c:v>
                </c:pt>
                <c:pt idx="175">
                  <c:v>0.47974858886593097</c:v>
                </c:pt>
                <c:pt idx="176">
                  <c:v>0.49961757996739453</c:v>
                </c:pt>
                <c:pt idx="177">
                  <c:v>0.51973985172716763</c:v>
                </c:pt>
                <c:pt idx="178">
                  <c:v>0.54011826833957644</c:v>
                </c:pt>
                <c:pt idx="179">
                  <c:v>0.56075571653807543</c:v>
                </c:pt>
                <c:pt idx="180">
                  <c:v>0.58165510549339583</c:v>
                </c:pt>
                <c:pt idx="181">
                  <c:v>0.60281936670161107</c:v>
                </c:pt>
                <c:pt idx="182">
                  <c:v>0.62425145386187908</c:v>
                </c:pt>
                <c:pt idx="183">
                  <c:v>0.6459543427435599</c:v>
                </c:pt>
                <c:pt idx="184">
                  <c:v>0.66793103104246332</c:v>
                </c:pt>
                <c:pt idx="185">
                  <c:v>0.69018453822591419</c:v>
                </c:pt>
                <c:pt idx="186">
                  <c:v>0.71271790536638036</c:v>
                </c:pt>
                <c:pt idx="187">
                  <c:v>0.73553419496335781</c:v>
                </c:pt>
                <c:pt idx="188">
                  <c:v>0.7586364907532368</c:v>
                </c:pt>
                <c:pt idx="189">
                  <c:v>0.78202789750684132</c:v>
                </c:pt>
                <c:pt idx="190">
                  <c:v>0.80571154081436491</c:v>
                </c:pt>
                <c:pt idx="191">
                  <c:v>0.82969056685739129</c:v>
                </c:pt>
                <c:pt idx="192">
                  <c:v>0.85396814216769723</c:v>
                </c:pt>
                <c:pt idx="193">
                  <c:v>0.87854745337255058</c:v>
                </c:pt>
                <c:pt idx="194">
                  <c:v>0.90343170692617658</c:v>
                </c:pt>
                <c:pt idx="195">
                  <c:v>0.92862412882710199</c:v>
                </c:pt>
                <c:pt idx="196">
                  <c:v>0.95412796432105051</c:v>
                </c:pt>
                <c:pt idx="197">
                  <c:v>0.97994647758909847</c:v>
                </c:pt>
                <c:pt idx="198">
                  <c:v>1.0060829514207481</c:v>
                </c:pt>
                <c:pt idx="199">
                  <c:v>1.0325406868716378</c:v>
                </c:pt>
                <c:pt idx="200">
                  <c:v>1.0593230029055376</c:v>
                </c:pt>
                <c:pt idx="201">
                  <c:v>1.0864332360203415</c:v>
                </c:pt>
                <c:pt idx="202">
                  <c:v>1.1138747398577116</c:v>
                </c:pt>
                <c:pt idx="203">
                  <c:v>1.1416508847960856</c:v>
                </c:pt>
                <c:pt idx="204">
                  <c:v>1.1697650575266896</c:v>
                </c:pt>
                <c:pt idx="205">
                  <c:v>1.1982206606122729</c:v>
                </c:pt>
                <c:pt idx="206">
                  <c:v>1.2270211120282175</c:v>
                </c:pt>
                <c:pt idx="207">
                  <c:v>1.2561698446857208</c:v>
                </c:pt>
                <c:pt idx="208">
                  <c:v>1.2856703059367187</c:v>
                </c:pt>
                <c:pt idx="209">
                  <c:v>1.3155259570602422</c:v>
                </c:pt>
                <c:pt idx="210">
                  <c:v>1.3457402727298842</c:v>
                </c:pt>
                <c:pt idx="211">
                  <c:v>1.3763167404620571</c:v>
                </c:pt>
                <c:pt idx="212">
                  <c:v>1.4072588600447475</c:v>
                </c:pt>
                <c:pt idx="213">
                  <c:v>1.4385701429464248</c:v>
                </c:pt>
                <c:pt idx="214">
                  <c:v>1.4702541117048318</c:v>
                </c:pt>
                <c:pt idx="215">
                  <c:v>1.5023142992953185</c:v>
                </c:pt>
                <c:pt idx="216">
                  <c:v>1.5347542484784444</c:v>
                </c:pt>
                <c:pt idx="217">
                  <c:v>1.5675775111265287</c:v>
                </c:pt>
                <c:pt idx="218">
                  <c:v>1.600787647528878</c:v>
                </c:pt>
                <c:pt idx="219">
                  <c:v>1.6343882256753761</c:v>
                </c:pt>
                <c:pt idx="220">
                  <c:v>1.6683828205181777</c:v>
                </c:pt>
                <c:pt idx="221">
                  <c:v>1.7027750132112018</c:v>
                </c:pt>
                <c:pt idx="222">
                  <c:v>1.737568390327187</c:v>
                </c:pt>
                <c:pt idx="223">
                  <c:v>1.7727665430519952</c:v>
                </c:pt>
                <c:pt idx="224">
                  <c:v>1.808373066355959</c:v>
                </c:pt>
                <c:pt idx="225">
                  <c:v>1.8443915581419752</c:v>
                </c:pt>
                <c:pt idx="226">
                  <c:v>1.8808256183701326</c:v>
                </c:pt>
                <c:pt idx="227">
                  <c:v>1.9176788481586242</c:v>
                </c:pt>
                <c:pt idx="228">
                  <c:v>1.9549548488607211</c:v>
                </c:pt>
                <c:pt idx="229">
                  <c:v>1.9926572211176037</c:v>
                </c:pt>
                <c:pt idx="230">
                  <c:v>2.0307895638868239</c:v>
                </c:pt>
                <c:pt idx="231">
                  <c:v>2.0693554734462332</c:v>
                </c:pt>
                <c:pt idx="232">
                  <c:v>2.108358542373161</c:v>
                </c:pt>
                <c:pt idx="233">
                  <c:v>2.1478023584987094</c:v>
                </c:pt>
                <c:pt idx="234">
                  <c:v>2.1876905038369721</c:v>
                </c:pt>
                <c:pt idx="235">
                  <c:v>2.2280265534890669</c:v>
                </c:pt>
                <c:pt idx="236">
                  <c:v>2.2688140745218197</c:v>
                </c:pt>
                <c:pt idx="237">
                  <c:v>2.3100566248210193</c:v>
                </c:pt>
                <c:pt idx="238">
                  <c:v>2.3517577519191115</c:v>
                </c:pt>
                <c:pt idx="239">
                  <c:v>2.3939209917972772</c:v>
                </c:pt>
                <c:pt idx="240">
                  <c:v>2.4365498676618071</c:v>
                </c:pt>
                <c:pt idx="241">
                  <c:v>2.4796478886947471</c:v>
                </c:pt>
                <c:pt idx="242">
                  <c:v>2.5232185487787517</c:v>
                </c:pt>
                <c:pt idx="243">
                  <c:v>2.567265325196181</c:v>
                </c:pt>
                <c:pt idx="244">
                  <c:v>2.6117916773023953</c:v>
                </c:pt>
                <c:pt idx="245">
                  <c:v>2.6568010451733364</c:v>
                </c:pt>
                <c:pt idx="246">
                  <c:v>2.702296848227391</c:v>
                </c:pt>
                <c:pt idx="247">
                  <c:v>2.748282483821642</c:v>
                </c:pt>
                <c:pt idx="248">
                  <c:v>2.7947613258226065</c:v>
                </c:pt>
                <c:pt idx="249">
                  <c:v>2.8417367231515498</c:v>
                </c:pt>
                <c:pt idx="250">
                  <c:v>2.8892119983045554</c:v>
                </c:pt>
                <c:pt idx="251">
                  <c:v>2.9371904458474929</c:v>
                </c:pt>
                <c:pt idx="252">
                  <c:v>2.9856753308860857</c:v>
                </c:pt>
                <c:pt idx="253">
                  <c:v>3.0346698875113125</c:v>
                </c:pt>
                <c:pt idx="254">
                  <c:v>3.0841773172203695</c:v>
                </c:pt>
                <c:pt idx="255">
                  <c:v>3.1342007873134836</c:v>
                </c:pt>
                <c:pt idx="256">
                  <c:v>3.1847434292668781</c:v>
                </c:pt>
                <c:pt idx="257">
                  <c:v>3.2358083370822239</c:v>
                </c:pt>
                <c:pt idx="258">
                  <c:v>3.2873985656129472</c:v>
                </c:pt>
                <c:pt idx="259">
                  <c:v>3.3395171288677776</c:v>
                </c:pt>
                <c:pt idx="260">
                  <c:v>3.3921669982919767</c:v>
                </c:pt>
                <c:pt idx="261">
                  <c:v>3.4453511010267013</c:v>
                </c:pt>
                <c:pt idx="262">
                  <c:v>3.4990723181469816</c:v>
                </c:pt>
                <c:pt idx="263">
                  <c:v>3.5533334828788732</c:v>
                </c:pt>
                <c:pt idx="264">
                  <c:v>3.6081373787963003</c:v>
                </c:pt>
                <c:pt idx="265">
                  <c:v>3.6634867379982188</c:v>
                </c:pt>
                <c:pt idx="266">
                  <c:v>3.7193842392667174</c:v>
                </c:pt>
                <c:pt idx="267">
                  <c:v>3.7758325062067195</c:v>
                </c:pt>
                <c:pt idx="268">
                  <c:v>3.8328341053679882</c:v>
                </c:pt>
                <c:pt idx="269">
                  <c:v>3.8903915443501873</c:v>
                </c:pt>
                <c:pt idx="270">
                  <c:v>3.9485072698917607</c:v>
                </c:pt>
                <c:pt idx="271">
                  <c:v>4.0071836659434457</c:v>
                </c:pt>
                <c:pt idx="272">
                  <c:v>4.0664230517272797</c:v>
                </c:pt>
                <c:pt idx="273">
                  <c:v>4.1262276797819997</c:v>
                </c:pt>
                <c:pt idx="274">
                  <c:v>4.186599733995731</c:v>
                </c:pt>
                <c:pt idx="275">
                  <c:v>4.2475413276269789</c:v>
                </c:pt>
                <c:pt idx="276">
                  <c:v>4.3090545013148951</c:v>
                </c:pt>
                <c:pt idx="277">
                  <c:v>4.3711412210798946</c:v>
                </c:pt>
                <c:pt idx="278">
                  <c:v>4.4338033763156828</c:v>
                </c:pt>
                <c:pt idx="279">
                  <c:v>4.4970427777738511</c:v>
                </c:pt>
                <c:pt idx="280">
                  <c:v>4.5608611555421765</c:v>
                </c:pt>
                <c:pt idx="281">
                  <c:v>4.6252601570178502</c:v>
                </c:pt>
                <c:pt idx="282">
                  <c:v>4.69024134487689</c:v>
                </c:pt>
                <c:pt idx="283">
                  <c:v>4.755806195040984</c:v>
                </c:pt>
                <c:pt idx="284">
                  <c:v>4.8219560946431415</c:v>
                </c:pt>
                <c:pt idx="285">
                  <c:v>4.8886923399934599</c:v>
                </c:pt>
                <c:pt idx="286">
                  <c:v>4.9560161345464619</c:v>
                </c:pt>
                <c:pt idx="287">
                  <c:v>5.0239285868713957</c:v>
                </c:pt>
                <c:pt idx="288">
                  <c:v>5.0924307086270035</c:v>
                </c:pt>
                <c:pt idx="289">
                  <c:v>5.1615234125422678</c:v>
                </c:pt>
                <c:pt idx="290">
                  <c:v>5.2312075104046745</c:v>
                </c:pt>
                <c:pt idx="291">
                  <c:v>5.301483711057589</c:v>
                </c:pt>
                <c:pt idx="292">
                  <c:v>5.3723526184083612</c:v>
                </c:pt>
                <c:pt idx="293">
                  <c:v>5.4438147294488077</c:v>
                </c:pt>
                <c:pt idx="294">
                  <c:v>5.5158704322897796</c:v>
                </c:pt>
                <c:pt idx="295">
                  <c:v>5.5885200042114942</c:v>
                </c:pt>
                <c:pt idx="296">
                  <c:v>5.6617636097314268</c:v>
                </c:pt>
                <c:pt idx="297">
                  <c:v>5.7356012986915044</c:v>
                </c:pt>
                <c:pt idx="298">
                  <c:v>5.8100330043664252</c:v>
                </c:pt>
                <c:pt idx="299">
                  <c:v>5.885058541594935</c:v>
                </c:pt>
                <c:pt idx="300">
                  <c:v>5.960677604935916</c:v>
                </c:pt>
                <c:pt idx="301">
                  <c:v>6.0368897668511696</c:v>
                </c:pt>
                <c:pt idx="302">
                  <c:v>6.1136944759168017</c:v>
                </c:pt>
                <c:pt idx="303">
                  <c:v>6.1910910550651321</c:v>
                </c:pt>
                <c:pt idx="304">
                  <c:v>6.2690786998590671</c:v>
                </c:pt>
                <c:pt idx="305">
                  <c:v>6.3476564768009034</c:v>
                </c:pt>
                <c:pt idx="306">
                  <c:v>6.4268233216775288</c:v>
                </c:pt>
                <c:pt idx="307">
                  <c:v>6.5065780379440161</c:v>
                </c:pt>
                <c:pt idx="308">
                  <c:v>6.5869192951475828</c:v>
                </c:pt>
                <c:pt idx="309">
                  <c:v>6.6678456273939597</c:v>
                </c:pt>
                <c:pt idx="310">
                  <c:v>6.7493554318581346</c:v>
                </c:pt>
                <c:pt idx="311">
                  <c:v>6.8314469673415337</c:v>
                </c:pt>
                <c:pt idx="312">
                  <c:v>6.9141183528775905</c:v>
                </c:pt>
                <c:pt idx="313">
                  <c:v>6.9973675663877994</c:v>
                </c:pt>
                <c:pt idx="314">
                  <c:v>7.0811924433901687</c:v>
                </c:pt>
                <c:pt idx="315">
                  <c:v>7.1655906757621484</c:v>
                </c:pt>
                <c:pt idx="316">
                  <c:v>7.2505598105599915</c:v>
                </c:pt>
                <c:pt idx="317">
                  <c:v>7.3360972488965164</c:v>
                </c:pt>
                <c:pt idx="318">
                  <c:v>7.4222002448792761</c:v>
                </c:pt>
                <c:pt idx="319">
                  <c:v>7.5088659046110191</c:v>
                </c:pt>
                <c:pt idx="320">
                  <c:v>7.5960911852544211</c:v>
                </c:pt>
                <c:pt idx="321">
                  <c:v>7.6838728941629419</c:v>
                </c:pt>
                <c:pt idx="322">
                  <c:v>7.7722076880797264</c:v>
                </c:pt>
                <c:pt idx="323">
                  <c:v>7.8610920724063309</c:v>
                </c:pt>
                <c:pt idx="324">
                  <c:v>7.9505224005431216</c:v>
                </c:pt>
                <c:pt idx="325">
                  <c:v>8.0404948733031265</c:v>
                </c:pt>
                <c:pt idx="326">
                  <c:v>8.1310055384010145</c:v>
                </c:pt>
                <c:pt idx="327">
                  <c:v>8.2220502900189469</c:v>
                </c:pt>
                <c:pt idx="328">
                  <c:v>8.3136248684509066</c:v>
                </c:pt>
                <c:pt idx="329">
                  <c:v>8.4057248598271119</c:v>
                </c:pt>
                <c:pt idx="330">
                  <c:v>8.4983456959200296</c:v>
                </c:pt>
                <c:pt idx="331">
                  <c:v>8.5914826540334985</c:v>
                </c:pt>
                <c:pt idx="332">
                  <c:v>8.6851308569763681</c:v>
                </c:pt>
                <c:pt idx="333">
                  <c:v>8.7792852731219995</c:v>
                </c:pt>
                <c:pt idx="334">
                  <c:v>8.8739407165549515</c:v>
                </c:pt>
                <c:pt idx="335">
                  <c:v>8.969091847306057</c:v>
                </c:pt>
                <c:pt idx="336">
                  <c:v>9.0647331716770445</c:v>
                </c:pt>
                <c:pt idx="337">
                  <c:v>9.1608590426557868</c:v>
                </c:pt>
                <c:pt idx="338">
                  <c:v>9.257463660423193</c:v>
                </c:pt>
                <c:pt idx="339">
                  <c:v>9.3545410729526335</c:v>
                </c:pt>
                <c:pt idx="340">
                  <c:v>9.4520851767027683</c:v>
                </c:pt>
                <c:pt idx="341">
                  <c:v>9.550089717404509</c:v>
                </c:pt>
                <c:pt idx="342">
                  <c:v>9.6485482909427969</c:v>
                </c:pt>
                <c:pt idx="343">
                  <c:v>9.7474543443337645</c:v>
                </c:pt>
                <c:pt idx="344">
                  <c:v>9.8468011767977455</c:v>
                </c:pt>
                <c:pt idx="345">
                  <c:v>9.9465819409285494</c:v>
                </c:pt>
                <c:pt idx="346">
                  <c:v>10.046789643959272</c:v>
                </c:pt>
                <c:pt idx="347">
                  <c:v>10.147417149124825</c:v>
                </c:pt>
                <c:pt idx="348">
                  <c:v>10.248457177121285</c:v>
                </c:pt>
                <c:pt idx="349">
                  <c:v>10.349902307662051</c:v>
                </c:pt>
                <c:pt idx="350">
                  <c:v>10.451744981130661</c:v>
                </c:pt>
                <c:pt idx="351">
                  <c:v>10.553977500330081</c:v>
                </c:pt>
                <c:pt idx="352">
                  <c:v>10.656592032328122</c:v>
                </c:pt>
                <c:pt idx="353">
                  <c:v>10.75958061039851</c:v>
                </c:pt>
                <c:pt idx="354">
                  <c:v>10.86293513605712</c:v>
                </c:pt>
                <c:pt idx="355">
                  <c:v>10.966647381192661</c:v>
                </c:pt>
                <c:pt idx="356">
                  <c:v>11.07070899029107</c:v>
                </c:pt>
                <c:pt idx="357">
                  <c:v>11.175111482752721</c:v>
                </c:pt>
                <c:pt idx="358">
                  <c:v>11.279846255301466</c:v>
                </c:pt>
                <c:pt idx="359">
                  <c:v>11.384904584484397</c:v>
                </c:pt>
                <c:pt idx="360">
                  <c:v>11.490277629261122</c:v>
                </c:pt>
                <c:pt idx="361">
                  <c:v>11.595956433681215</c:v>
                </c:pt>
                <c:pt idx="362">
                  <c:v>11.701931929648435</c:v>
                </c:pt>
                <c:pt idx="363">
                  <c:v>11.80819493977015</c:v>
                </c:pt>
                <c:pt idx="364">
                  <c:v>11.914736180290276</c:v>
                </c:pt>
                <c:pt idx="365">
                  <c:v>12.021546264104105</c:v>
                </c:pt>
                <c:pt idx="366">
                  <c:v>12.128615703852947</c:v>
                </c:pt>
                <c:pt idx="367">
                  <c:v>12.235934915096866</c:v>
                </c:pt>
                <c:pt idx="368">
                  <c:v>12.343494219563201</c:v>
                </c:pt>
                <c:pt idx="369">
                  <c:v>12.451283848468908</c:v>
                </c:pt>
                <c:pt idx="370">
                  <c:v>12.559293945914286</c:v>
                </c:pt>
                <c:pt idx="371">
                  <c:v>12.667514572345867</c:v>
                </c:pt>
                <c:pt idx="372">
                  <c:v>12.775935708085921</c:v>
                </c:pt>
                <c:pt idx="373">
                  <c:v>12.884547256926036</c:v>
                </c:pt>
                <c:pt idx="374">
                  <c:v>12.993339049782231</c:v>
                </c:pt>
                <c:pt idx="375">
                  <c:v>13.102300848408756</c:v>
                </c:pt>
                <c:pt idx="376">
                  <c:v>13.211422349167874</c:v>
                </c:pt>
                <c:pt idx="377">
                  <c:v>13.320693186852736</c:v>
                </c:pt>
                <c:pt idx="378">
                  <c:v>13.430102938560376</c:v>
                </c:pt>
                <c:pt idx="379">
                  <c:v>13.539641127611818</c:v>
                </c:pt>
                <c:pt idx="380">
                  <c:v>13.649297227516243</c:v>
                </c:pt>
                <c:pt idx="381">
                  <c:v>13.759060665976016</c:v>
                </c:pt>
                <c:pt idx="382">
                  <c:v>13.86892082892944</c:v>
                </c:pt>
                <c:pt idx="383">
                  <c:v>13.978867064627906</c:v>
                </c:pt>
                <c:pt idx="384">
                  <c:v>14.08888868774423</c:v>
                </c:pt>
                <c:pt idx="385">
                  <c:v>14.198974983508723</c:v>
                </c:pt>
                <c:pt idx="386">
                  <c:v>14.309115211869692</c:v>
                </c:pt>
                <c:pt idx="387">
                  <c:v>14.41929861167492</c:v>
                </c:pt>
                <c:pt idx="388">
                  <c:v>14.52951440487066</c:v>
                </c:pt>
                <c:pt idx="389">
                  <c:v>14.639751800714706</c:v>
                </c:pt>
                <c:pt idx="390">
                  <c:v>14.75</c:v>
                </c:pt>
                <c:pt idx="391">
                  <c:v>14.860248199285294</c:v>
                </c:pt>
                <c:pt idx="392">
                  <c:v>14.970485595129341</c:v>
                </c:pt>
                <c:pt idx="393">
                  <c:v>15.080701388325082</c:v>
                </c:pt>
                <c:pt idx="394">
                  <c:v>15.190884788130308</c:v>
                </c:pt>
                <c:pt idx="395">
                  <c:v>15.301025016491277</c:v>
                </c:pt>
                <c:pt idx="396">
                  <c:v>15.41111131225577</c:v>
                </c:pt>
                <c:pt idx="397">
                  <c:v>15.521132935372094</c:v>
                </c:pt>
                <c:pt idx="398">
                  <c:v>15.631079171070564</c:v>
                </c:pt>
                <c:pt idx="399">
                  <c:v>15.740939334023984</c:v>
                </c:pt>
                <c:pt idx="400">
                  <c:v>15.850702772483757</c:v>
                </c:pt>
                <c:pt idx="401">
                  <c:v>15.960358872388181</c:v>
                </c:pt>
                <c:pt idx="402">
                  <c:v>16.069897061439626</c:v>
                </c:pt>
                <c:pt idx="403">
                  <c:v>16.179306813147264</c:v>
                </c:pt>
                <c:pt idx="404">
                  <c:v>16.288577650832131</c:v>
                </c:pt>
                <c:pt idx="405">
                  <c:v>16.397699151591247</c:v>
                </c:pt>
                <c:pt idx="406">
                  <c:v>16.506660950217771</c:v>
                </c:pt>
                <c:pt idx="407">
                  <c:v>16.615452743073963</c:v>
                </c:pt>
                <c:pt idx="408">
                  <c:v>16.724064291914083</c:v>
                </c:pt>
                <c:pt idx="409">
                  <c:v>16.832485427654127</c:v>
                </c:pt>
                <c:pt idx="410">
                  <c:v>16.940706054085716</c:v>
                </c:pt>
                <c:pt idx="411">
                  <c:v>17.048716151531092</c:v>
                </c:pt>
                <c:pt idx="412">
                  <c:v>17.156505780436799</c:v>
                </c:pt>
                <c:pt idx="413">
                  <c:v>17.264065084903134</c:v>
                </c:pt>
                <c:pt idx="414">
                  <c:v>17.371384296147053</c:v>
                </c:pt>
                <c:pt idx="415">
                  <c:v>17.478453735895901</c:v>
                </c:pt>
                <c:pt idx="416">
                  <c:v>17.585263819709724</c:v>
                </c:pt>
                <c:pt idx="417">
                  <c:v>17.69180506022985</c:v>
                </c:pt>
                <c:pt idx="418">
                  <c:v>17.798068070351565</c:v>
                </c:pt>
                <c:pt idx="419">
                  <c:v>17.904043566318784</c:v>
                </c:pt>
                <c:pt idx="420">
                  <c:v>18.009722370738881</c:v>
                </c:pt>
                <c:pt idx="421">
                  <c:v>18.115095415515604</c:v>
                </c:pt>
                <c:pt idx="422">
                  <c:v>18.220153744698532</c:v>
                </c:pt>
                <c:pt idx="423">
                  <c:v>18.324888517247278</c:v>
                </c:pt>
                <c:pt idx="424">
                  <c:v>18.42929100970893</c:v>
                </c:pt>
                <c:pt idx="425">
                  <c:v>18.533352618807339</c:v>
                </c:pt>
                <c:pt idx="426">
                  <c:v>18.637064863942882</c:v>
                </c:pt>
                <c:pt idx="427">
                  <c:v>18.740419389601492</c:v>
                </c:pt>
                <c:pt idx="428">
                  <c:v>18.843407967671883</c:v>
                </c:pt>
                <c:pt idx="429">
                  <c:v>18.946022499669919</c:v>
                </c:pt>
                <c:pt idx="430">
                  <c:v>19.048255018869341</c:v>
                </c:pt>
                <c:pt idx="431">
                  <c:v>19.150097692337951</c:v>
                </c:pt>
                <c:pt idx="432">
                  <c:v>19.251542822878715</c:v>
                </c:pt>
                <c:pt idx="433">
                  <c:v>19.352582850875173</c:v>
                </c:pt>
                <c:pt idx="434">
                  <c:v>19.453210356040731</c:v>
                </c:pt>
                <c:pt idx="435">
                  <c:v>19.553418059071447</c:v>
                </c:pt>
                <c:pt idx="436">
                  <c:v>19.653198823202256</c:v>
                </c:pt>
                <c:pt idx="437">
                  <c:v>19.752545655666232</c:v>
                </c:pt>
                <c:pt idx="438">
                  <c:v>19.851451709057201</c:v>
                </c:pt>
                <c:pt idx="439">
                  <c:v>19.949910282595493</c:v>
                </c:pt>
                <c:pt idx="440">
                  <c:v>20.047914823297234</c:v>
                </c:pt>
                <c:pt idx="441">
                  <c:v>20.145458927047365</c:v>
                </c:pt>
                <c:pt idx="442">
                  <c:v>20.242536339576809</c:v>
                </c:pt>
                <c:pt idx="443">
                  <c:v>20.339140957344213</c:v>
                </c:pt>
                <c:pt idx="444">
                  <c:v>20.435266828322955</c:v>
                </c:pt>
                <c:pt idx="445">
                  <c:v>20.530908152693943</c:v>
                </c:pt>
                <c:pt idx="446">
                  <c:v>20.626059283445048</c:v>
                </c:pt>
                <c:pt idx="447">
                  <c:v>20.720714726878001</c:v>
                </c:pt>
                <c:pt idx="448">
                  <c:v>20.814869143023632</c:v>
                </c:pt>
                <c:pt idx="449">
                  <c:v>20.908517345966501</c:v>
                </c:pt>
                <c:pt idx="450">
                  <c:v>21.00165430407997</c:v>
                </c:pt>
                <c:pt idx="451">
                  <c:v>21.094275140172886</c:v>
                </c:pt>
                <c:pt idx="452">
                  <c:v>21.186375131549092</c:v>
                </c:pt>
                <c:pt idx="453">
                  <c:v>21.277949709981055</c:v>
                </c:pt>
                <c:pt idx="454">
                  <c:v>21.368994461598984</c:v>
                </c:pt>
                <c:pt idx="455">
                  <c:v>21.459505126696872</c:v>
                </c:pt>
                <c:pt idx="456">
                  <c:v>21.549477599456878</c:v>
                </c:pt>
                <c:pt idx="457">
                  <c:v>21.638907927593671</c:v>
                </c:pt>
                <c:pt idx="458">
                  <c:v>21.727792311920275</c:v>
                </c:pt>
                <c:pt idx="459">
                  <c:v>21.816127105837058</c:v>
                </c:pt>
                <c:pt idx="460">
                  <c:v>21.903908814745581</c:v>
                </c:pt>
                <c:pt idx="461">
                  <c:v>21.991134095388979</c:v>
                </c:pt>
                <c:pt idx="462">
                  <c:v>22.077799755120722</c:v>
                </c:pt>
                <c:pt idx="463">
                  <c:v>22.163902751103482</c:v>
                </c:pt>
                <c:pt idx="464">
                  <c:v>22.249440189440008</c:v>
                </c:pt>
                <c:pt idx="465">
                  <c:v>22.33440932423785</c:v>
                </c:pt>
                <c:pt idx="466">
                  <c:v>22.418807556609828</c:v>
                </c:pt>
                <c:pt idx="467">
                  <c:v>22.502632433612202</c:v>
                </c:pt>
                <c:pt idx="468">
                  <c:v>22.58588164712241</c:v>
                </c:pt>
                <c:pt idx="469">
                  <c:v>22.668553032658465</c:v>
                </c:pt>
                <c:pt idx="470">
                  <c:v>22.750644568141865</c:v>
                </c:pt>
                <c:pt idx="471">
                  <c:v>22.832154372606041</c:v>
                </c:pt>
                <c:pt idx="472">
                  <c:v>22.913080704852415</c:v>
                </c:pt>
                <c:pt idx="473">
                  <c:v>22.993421962055983</c:v>
                </c:pt>
                <c:pt idx="474">
                  <c:v>23.073176678322472</c:v>
                </c:pt>
                <c:pt idx="475">
                  <c:v>23.152343523199097</c:v>
                </c:pt>
                <c:pt idx="476">
                  <c:v>23.230921300140935</c:v>
                </c:pt>
                <c:pt idx="477">
                  <c:v>23.308908944934867</c:v>
                </c:pt>
                <c:pt idx="478">
                  <c:v>23.386305524083195</c:v>
                </c:pt>
                <c:pt idx="479">
                  <c:v>23.463110233148825</c:v>
                </c:pt>
                <c:pt idx="480">
                  <c:v>23.539322395064083</c:v>
                </c:pt>
                <c:pt idx="481">
                  <c:v>23.614941458405067</c:v>
                </c:pt>
                <c:pt idx="482">
                  <c:v>23.689966995633576</c:v>
                </c:pt>
                <c:pt idx="483">
                  <c:v>23.764398701308501</c:v>
                </c:pt>
                <c:pt idx="484">
                  <c:v>23.838236390268573</c:v>
                </c:pt>
                <c:pt idx="485">
                  <c:v>23.911479995788508</c:v>
                </c:pt>
                <c:pt idx="486">
                  <c:v>23.98412956771022</c:v>
                </c:pt>
                <c:pt idx="487">
                  <c:v>24.05618527055119</c:v>
                </c:pt>
                <c:pt idx="488">
                  <c:v>24.12764738159164</c:v>
                </c:pt>
                <c:pt idx="489">
                  <c:v>24.198516288942411</c:v>
                </c:pt>
                <c:pt idx="490">
                  <c:v>24.268792489595327</c:v>
                </c:pt>
                <c:pt idx="491">
                  <c:v>24.33847658745773</c:v>
                </c:pt>
                <c:pt idx="492">
                  <c:v>24.407569291372997</c:v>
                </c:pt>
                <c:pt idx="493">
                  <c:v>24.476071413128604</c:v>
                </c:pt>
                <c:pt idx="494">
                  <c:v>24.543983865453541</c:v>
                </c:pt>
                <c:pt idx="495">
                  <c:v>24.611307660006538</c:v>
                </c:pt>
                <c:pt idx="496">
                  <c:v>24.678043905356859</c:v>
                </c:pt>
                <c:pt idx="497">
                  <c:v>24.744193804959014</c:v>
                </c:pt>
                <c:pt idx="498">
                  <c:v>24.809758655123112</c:v>
                </c:pt>
                <c:pt idx="499">
                  <c:v>24.874739842982148</c:v>
                </c:pt>
                <c:pt idx="500">
                  <c:v>24.939138844457826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2C-4C6D-8392-33B53AC72610}"/>
            </c:ext>
          </c:extLst>
        </c:ser>
        <c:ser>
          <c:idx val="0"/>
          <c:order val="1"/>
          <c:tx>
            <c:v>＃２：比例制御弁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trendline>
            <c:trendlineType val="log"/>
            <c:dispRSqr val="0"/>
            <c:dispEq val="0"/>
          </c:trendline>
          <c:xVal>
            <c:numRef>
              <c:f>'比例制御弁（以前は中流量（その以前は標準））'!$B$7:$B$607</c:f>
              <c:numCache>
                <c:formatCode>General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'比例制御弁（以前は中流量（その以前は標準））'!$D$7:$D$607</c:f>
              <c:numCache>
                <c:formatCode>General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5.9669722108202095E-4</c:v>
                </c:pt>
                <c:pt idx="193">
                  <c:v>1.3525725276744449E-2</c:v>
                </c:pt>
                <c:pt idx="194">
                  <c:v>2.6525765046166327E-2</c:v>
                </c:pt>
                <c:pt idx="195">
                  <c:v>3.9597044301340478E-2</c:v>
                </c:pt>
                <c:pt idx="196">
                  <c:v>5.2739789395018999E-2</c:v>
                </c:pt>
                <c:pt idx="197">
                  <c:v>6.5954225226988683E-2</c:v>
                </c:pt>
                <c:pt idx="198">
                  <c:v>7.9240575210103081E-2</c:v>
                </c:pt>
                <c:pt idx="199">
                  <c:v>9.2599061236062319E-2</c:v>
                </c:pt>
                <c:pt idx="200">
                  <c:v>0.1060299036409611</c:v>
                </c:pt>
                <c:pt idx="201">
                  <c:v>0.11953332117057958</c:v>
                </c:pt>
                <c:pt idx="202">
                  <c:v>0.13310953094545352</c:v>
                </c:pt>
                <c:pt idx="203">
                  <c:v>0.14675874842569891</c:v>
                </c:pt>
                <c:pt idx="204">
                  <c:v>0.16048118737560424</c:v>
                </c:pt>
                <c:pt idx="205">
                  <c:v>0.17427705982799768</c:v>
                </c:pt>
                <c:pt idx="206">
                  <c:v>0.18814657604838292</c:v>
                </c:pt>
                <c:pt idx="207">
                  <c:v>0.20208994449885243</c:v>
                </c:pt>
                <c:pt idx="208">
                  <c:v>0.21610737180178008</c:v>
                </c:pt>
                <c:pt idx="209">
                  <c:v>0.23019906270329749</c:v>
                </c:pt>
                <c:pt idx="210">
                  <c:v>0.24436522003655314</c:v>
                </c:pt>
                <c:pt idx="211">
                  <c:v>0.25860604468476334</c:v>
                </c:pt>
                <c:pt idx="212">
                  <c:v>0.27292173554405386</c:v>
                </c:pt>
                <c:pt idx="213">
                  <c:v>0.287312489486101</c:v>
                </c:pt>
                <c:pt idx="214">
                  <c:v>0.30177850132056694</c:v>
                </c:pt>
                <c:pt idx="215">
                  <c:v>0.31631996375734683</c:v>
                </c:pt>
                <c:pt idx="216">
                  <c:v>0.33093706736861739</c:v>
                </c:pt>
                <c:pt idx="217">
                  <c:v>0.34563000055070159</c:v>
                </c:pt>
                <c:pt idx="218">
                  <c:v>0.36039894948574913</c:v>
                </c:pt>
                <c:pt idx="219">
                  <c:v>0.37524409810323034</c:v>
                </c:pt>
                <c:pt idx="220">
                  <c:v>0.39016562804126975</c:v>
                </c:pt>
                <c:pt idx="221">
                  <c:v>0.40516371860779499</c:v>
                </c:pt>
                <c:pt idx="222">
                  <c:v>0.4202385467415275</c:v>
                </c:pt>
                <c:pt idx="223">
                  <c:v>0.43539028697280813</c:v>
                </c:pt>
                <c:pt idx="224">
                  <c:v>0.45061911138427346</c:v>
                </c:pt>
                <c:pt idx="225">
                  <c:v>0.46592518957137008</c:v>
                </c:pt>
                <c:pt idx="226">
                  <c:v>0.48130868860273335</c:v>
                </c:pt>
                <c:pt idx="227">
                  <c:v>0.49676977298041747</c:v>
                </c:pt>
                <c:pt idx="228">
                  <c:v>0.51230860459999761</c:v>
                </c:pt>
                <c:pt idx="229">
                  <c:v>0.52792534271053304</c:v>
                </c:pt>
                <c:pt idx="230">
                  <c:v>0.5436201438744126</c:v>
                </c:pt>
                <c:pt idx="231">
                  <c:v>0.55939316192708155</c:v>
                </c:pt>
                <c:pt idx="232">
                  <c:v>0.57524454793664859</c:v>
                </c:pt>
                <c:pt idx="233">
                  <c:v>0.59117445016339465</c:v>
                </c:pt>
                <c:pt idx="234">
                  <c:v>0.60718301401917474</c:v>
                </c:pt>
                <c:pt idx="235">
                  <c:v>0.62327038202672558</c:v>
                </c:pt>
                <c:pt idx="236">
                  <c:v>0.63943669377888934</c:v>
                </c:pt>
                <c:pt idx="237">
                  <c:v>0.65568208589774857</c:v>
                </c:pt>
                <c:pt idx="238">
                  <c:v>0.67200669199369178</c:v>
                </c:pt>
                <c:pt idx="239">
                  <c:v>0.68841064262440366</c:v>
                </c:pt>
                <c:pt idx="240">
                  <c:v>0.70489406525380005</c:v>
                </c:pt>
                <c:pt idx="241">
                  <c:v>0.72145708421090271</c:v>
                </c:pt>
                <c:pt idx="242">
                  <c:v>0.73809982064866686</c:v>
                </c:pt>
                <c:pt idx="243">
                  <c:v>0.75482239250276884</c:v>
                </c:pt>
                <c:pt idx="244">
                  <c:v>0.77162491445036085</c:v>
                </c:pt>
                <c:pt idx="245">
                  <c:v>0.78850749786879026</c:v>
                </c:pt>
                <c:pt idx="246">
                  <c:v>0.80547025079431744</c:v>
                </c:pt>
                <c:pt idx="247">
                  <c:v>0.82251327788080308</c:v>
                </c:pt>
                <c:pt idx="248">
                  <c:v>0.83963668035840078</c:v>
                </c:pt>
                <c:pt idx="249">
                  <c:v>0.85684055599226028</c:v>
                </c:pt>
                <c:pt idx="250">
                  <c:v>0.87412499904122454</c:v>
                </c:pt>
                <c:pt idx="251">
                  <c:v>0.8914901002165676</c:v>
                </c:pt>
                <c:pt idx="252">
                  <c:v>0.90893594664074318</c:v>
                </c:pt>
                <c:pt idx="253">
                  <c:v>0.92646262180618066</c:v>
                </c:pt>
                <c:pt idx="254">
                  <c:v>0.94407020553412169</c:v>
                </c:pt>
                <c:pt idx="255">
                  <c:v>0.96175877393351161</c:v>
                </c:pt>
                <c:pt idx="256">
                  <c:v>0.97952839935994973</c:v>
                </c:pt>
                <c:pt idx="257">
                  <c:v>0.99737915037471359</c:v>
                </c:pt>
                <c:pt idx="258">
                  <c:v>1.0153110917038646</c:v>
                </c:pt>
                <c:pt idx="259">
                  <c:v>1.0333242841974326</c:v>
                </c:pt>
                <c:pt idx="260">
                  <c:v>1.0514187847887086</c:v>
                </c:pt>
                <c:pt idx="261">
                  <c:v>1.0695946464536417</c:v>
                </c:pt>
                <c:pt idx="262">
                  <c:v>1.0878519181703439</c:v>
                </c:pt>
                <c:pt idx="263">
                  <c:v>1.1061906448787311</c:v>
                </c:pt>
                <c:pt idx="264">
                  <c:v>1.124610867440293</c:v>
                </c:pt>
                <c:pt idx="265">
                  <c:v>1.1431126225980055</c:v>
                </c:pt>
                <c:pt idx="266">
                  <c:v>1.1616959429364004</c:v>
                </c:pt>
                <c:pt idx="267">
                  <c:v>1.1803608568418005</c:v>
                </c:pt>
                <c:pt idx="268">
                  <c:v>1.1991073884627208</c:v>
                </c:pt>
                <c:pt idx="269">
                  <c:v>1.2179355576704571</c:v>
                </c:pt>
                <c:pt idx="270">
                  <c:v>1.2368453800198744</c:v>
                </c:pt>
                <c:pt idx="271">
                  <c:v>1.255836866710383</c:v>
                </c:pt>
                <c:pt idx="272">
                  <c:v>1.2749100245471454</c:v>
                </c:pt>
                <c:pt idx="273">
                  <c:v>1.2940648559024948</c:v>
                </c:pt>
                <c:pt idx="274">
                  <c:v>1.3133013586775926</c:v>
                </c:pt>
                <c:pt idx="275">
                  <c:v>1.3326195262643314</c:v>
                </c:pt>
                <c:pt idx="276">
                  <c:v>1.3520193475074911</c:v>
                </c:pt>
                <c:pt idx="277">
                  <c:v>1.3715008066671603</c:v>
                </c:pt>
                <c:pt idx="278">
                  <c:v>1.3910638833814346</c:v>
                </c:pt>
                <c:pt idx="279">
                  <c:v>1.410708552629405</c:v>
                </c:pt>
                <c:pt idx="280">
                  <c:v>1.4304347846944379</c:v>
                </c:pt>
                <c:pt idx="281">
                  <c:v>1.4502425451277681</c:v>
                </c:pt>
                <c:pt idx="282">
                  <c:v>1.4701317947124126</c:v>
                </c:pt>
                <c:pt idx="283">
                  <c:v>1.4901024894274113</c:v>
                </c:pt>
                <c:pt idx="284">
                  <c:v>1.510154580412407</c:v>
                </c:pt>
                <c:pt idx="285">
                  <c:v>1.5302880139325876</c:v>
                </c:pt>
                <c:pt idx="286">
                  <c:v>1.550502731343983</c:v>
                </c:pt>
                <c:pt idx="287">
                  <c:v>1.5707986690591356</c:v>
                </c:pt>
                <c:pt idx="288">
                  <c:v>1.5911757585131707</c:v>
                </c:pt>
                <c:pt idx="289">
                  <c:v>1.6116339261302466</c:v>
                </c:pt>
                <c:pt idx="290">
                  <c:v>1.6321730932904219</c:v>
                </c:pt>
                <c:pt idx="291">
                  <c:v>1.6527931762969446</c:v>
                </c:pt>
                <c:pt idx="292">
                  <c:v>1.6734940863439687</c:v>
                </c:pt>
                <c:pt idx="293">
                  <c:v>1.6942757294847119</c:v>
                </c:pt>
                <c:pt idx="294">
                  <c:v>1.7151380066000743</c:v>
                </c:pt>
                <c:pt idx="295">
                  <c:v>1.7360808133677121</c:v>
                </c:pt>
                <c:pt idx="296">
                  <c:v>1.7571040402315989</c:v>
                </c:pt>
                <c:pt idx="297">
                  <c:v>1.7782075723720645</c:v>
                </c:pt>
                <c:pt idx="298">
                  <c:v>1.7993912896763469</c:v>
                </c:pt>
                <c:pt idx="299">
                  <c:v>1.8206550667096368</c:v>
                </c:pt>
                <c:pt idx="300">
                  <c:v>1.841998772686662</c:v>
                </c:pt>
                <c:pt idx="301">
                  <c:v>1.8634222714437967</c:v>
                </c:pt>
                <c:pt idx="302">
                  <c:v>1.8849254214117179</c:v>
                </c:pt>
                <c:pt idx="303">
                  <c:v>1.9065080755886146</c:v>
                </c:pt>
                <c:pt idx="304">
                  <c:v>1.9281700815139775</c:v>
                </c:pt>
                <c:pt idx="305">
                  <c:v>1.9499112812429509</c:v>
                </c:pt>
                <c:pt idx="306">
                  <c:v>1.9717315113212868</c:v>
                </c:pt>
                <c:pt idx="307">
                  <c:v>1.9936306027609021</c:v>
                </c:pt>
                <c:pt idx="308">
                  <c:v>2.0156083810160368</c:v>
                </c:pt>
                <c:pt idx="309">
                  <c:v>2.037664665960051</c:v>
                </c:pt>
                <c:pt idx="310">
                  <c:v>2.0597992718628531</c:v>
                </c:pt>
                <c:pt idx="311">
                  <c:v>2.082012007368963</c:v>
                </c:pt>
                <c:pt idx="312">
                  <c:v>2.104302675476255</c:v>
                </c:pt>
                <c:pt idx="313">
                  <c:v>2.1266710735153547</c:v>
                </c:pt>
                <c:pt idx="314">
                  <c:v>2.1491169931297103</c:v>
                </c:pt>
                <c:pt idx="315">
                  <c:v>2.171640220256374</c:v>
                </c:pt>
                <c:pt idx="316">
                  <c:v>2.1942405351074701</c:v>
                </c:pt>
                <c:pt idx="317">
                  <c:v>2.216917712152374</c:v>
                </c:pt>
                <c:pt idx="318">
                  <c:v>2.2396715201006288</c:v>
                </c:pt>
                <c:pt idx="319">
                  <c:v>2.2625017218855765</c:v>
                </c:pt>
                <c:pt idx="320">
                  <c:v>2.2854080746487462</c:v>
                </c:pt>
                <c:pt idx="321">
                  <c:v>2.3083903297249933</c:v>
                </c:pt>
                <c:pt idx="322">
                  <c:v>2.3314482326283974</c:v>
                </c:pt>
                <c:pt idx="323">
                  <c:v>2.3545815230389442</c:v>
                </c:pt>
                <c:pt idx="324">
                  <c:v>2.3777899347899876</c:v>
                </c:pt>
                <c:pt idx="325">
                  <c:v>2.4010731958564984</c:v>
                </c:pt>
                <c:pt idx="326">
                  <c:v>2.4244310283441344</c:v>
                </c:pt>
                <c:pt idx="327">
                  <c:v>2.4478631484791089</c:v>
                </c:pt>
                <c:pt idx="328">
                  <c:v>2.4713692665988924</c:v>
                </c:pt>
                <c:pt idx="329">
                  <c:v>2.4949490871437385</c:v>
                </c:pt>
                <c:pt idx="330">
                  <c:v>2.5186023086490614</c:v>
                </c:pt>
                <c:pt idx="331">
                  <c:v>2.5423286237386575</c:v>
                </c:pt>
                <c:pt idx="332">
                  <c:v>2.5661277191187892</c:v>
                </c:pt>
                <c:pt idx="333">
                  <c:v>2.5899992755731418</c:v>
                </c:pt>
                <c:pt idx="334">
                  <c:v>2.6139429679586499</c:v>
                </c:pt>
                <c:pt idx="335">
                  <c:v>2.6379584652022157</c:v>
                </c:pt>
                <c:pt idx="336">
                  <c:v>2.6620454302983205</c:v>
                </c:pt>
                <c:pt idx="337">
                  <c:v>2.6862035203075356</c:v>
                </c:pt>
                <c:pt idx="338">
                  <c:v>2.710432386355949</c:v>
                </c:pt>
                <c:pt idx="339">
                  <c:v>2.7347316736355056</c:v>
                </c:pt>
                <c:pt idx="340">
                  <c:v>2.7591010214052734</c:v>
                </c:pt>
                <c:pt idx="341">
                  <c:v>2.7835400629936435</c:v>
                </c:pt>
                <c:pt idx="342">
                  <c:v>2.8080484258014717</c:v>
                </c:pt>
                <c:pt idx="343">
                  <c:v>2.8326257313061616</c:v>
                </c:pt>
                <c:pt idx="344">
                  <c:v>2.8572715950667122</c:v>
                </c:pt>
                <c:pt idx="345">
                  <c:v>2.8819856267297057</c:v>
                </c:pt>
                <c:pt idx="346">
                  <c:v>2.9067674300362878</c:v>
                </c:pt>
                <c:pt idx="347">
                  <c:v>2.9316166028300987</c:v>
                </c:pt>
                <c:pt idx="348">
                  <c:v>2.9565327370661896</c:v>
                </c:pt>
                <c:pt idx="349">
                  <c:v>2.9815154188209307</c:v>
                </c:pt>
                <c:pt idx="350">
                  <c:v>3.0065642283028939</c:v>
                </c:pt>
                <c:pt idx="351">
                  <c:v>3.0316787398647396</c:v>
                </c:pt>
                <c:pt idx="352">
                  <c:v>3.0568585220161024</c:v>
                </c:pt>
                <c:pt idx="353">
                  <c:v>3.0821031374374712</c:v>
                </c:pt>
                <c:pt idx="354">
                  <c:v>3.1074121429950949</c:v>
                </c:pt>
                <c:pt idx="355">
                  <c:v>3.1327850897568714</c:v>
                </c:pt>
                <c:pt idx="356">
                  <c:v>3.1582215230092938</c:v>
                </c:pt>
                <c:pt idx="357">
                  <c:v>3.1837209822753652</c:v>
                </c:pt>
                <c:pt idx="358">
                  <c:v>3.2092830013335849</c:v>
                </c:pt>
                <c:pt idx="359">
                  <c:v>3.2349071082379242</c:v>
                </c:pt>
                <c:pt idx="360">
                  <c:v>3.2605928253388514</c:v>
                </c:pt>
                <c:pt idx="361">
                  <c:v>3.2863396693053728</c:v>
                </c:pt>
                <c:pt idx="362">
                  <c:v>3.3121471511481237</c:v>
                </c:pt>
                <c:pt idx="363">
                  <c:v>3.3380147762434733</c:v>
                </c:pt>
                <c:pt idx="364">
                  <c:v>3.3639420443586818</c:v>
                </c:pt>
                <c:pt idx="365">
                  <c:v>3.3899284496780888</c:v>
                </c:pt>
                <c:pt idx="366">
                  <c:v>3.4159734808303392</c:v>
                </c:pt>
                <c:pt idx="367">
                  <c:v>3.4420766209166436</c:v>
                </c:pt>
                <c:pt idx="368">
                  <c:v>3.4682373475400974</c:v>
                </c:pt>
                <c:pt idx="369">
                  <c:v>3.4944551328360074</c:v>
                </c:pt>
                <c:pt idx="370">
                  <c:v>3.5207294435032868</c:v>
                </c:pt>
                <c:pt idx="371">
                  <c:v>3.5470597408368727</c:v>
                </c:pt>
                <c:pt idx="372">
                  <c:v>3.5734454807611833</c:v>
                </c:pt>
                <c:pt idx="373">
                  <c:v>3.5998861138646117</c:v>
                </c:pt>
                <c:pt idx="374">
                  <c:v>3.6263810854350584</c:v>
                </c:pt>
                <c:pt idx="375">
                  <c:v>3.6529298354964919</c:v>
                </c:pt>
                <c:pt idx="376">
                  <c:v>3.6795317988465355</c:v>
                </c:pt>
                <c:pt idx="377">
                  <c:v>3.7061864050950977</c:v>
                </c:pt>
                <c:pt idx="378">
                  <c:v>3.7328930787040067</c:v>
                </c:pt>
                <c:pt idx="379">
                  <c:v>3.7596512390276819</c:v>
                </c:pt>
                <c:pt idx="380">
                  <c:v>3.7864603003548218</c:v>
                </c:pt>
                <c:pt idx="381">
                  <c:v>3.8133196719510956</c:v>
                </c:pt>
                <c:pt idx="382">
                  <c:v>3.8402287581028594</c:v>
                </c:pt>
                <c:pt idx="383">
                  <c:v>3.8671869581618683</c:v>
                </c:pt>
                <c:pt idx="384">
                  <c:v>3.8941936665909971</c:v>
                </c:pt>
                <c:pt idx="385">
                  <c:v>3.9212482730109466</c:v>
                </c:pt>
                <c:pt idx="386">
                  <c:v>3.9483501622479498</c:v>
                </c:pt>
                <c:pt idx="387">
                  <c:v>3.9754987143824536</c:v>
                </c:pt>
                <c:pt idx="388">
                  <c:v>4.0026933047987905</c:v>
                </c:pt>
                <c:pt idx="389">
                  <c:v>4.0299333042358105</c:v>
                </c:pt>
                <c:pt idx="390">
                  <c:v>4.0572180788384813</c:v>
                </c:pt>
                <c:pt idx="391">
                  <c:v>4.0845469902104492</c:v>
                </c:pt>
                <c:pt idx="392">
                  <c:v>4.1119193954675461</c:v>
                </c:pt>
                <c:pt idx="393">
                  <c:v>4.1393346472922437</c:v>
                </c:pt>
                <c:pt idx="394">
                  <c:v>4.1667920939890353</c:v>
                </c:pt>
                <c:pt idx="395">
                  <c:v>4.1942910795407444</c:v>
                </c:pt>
                <c:pt idx="396">
                  <c:v>4.2218309436657604</c:v>
                </c:pt>
                <c:pt idx="397">
                  <c:v>4.2494110218761687</c:v>
                </c:pt>
                <c:pt idx="398">
                  <c:v>4.2770306455367777</c:v>
                </c:pt>
                <c:pt idx="399">
                  <c:v>4.3046891419250528</c:v>
                </c:pt>
                <c:pt idx="400">
                  <c:v>4.3323858342919088</c:v>
                </c:pt>
                <c:pt idx="401">
                  <c:v>4.360120041923377</c:v>
                </c:pt>
                <c:pt idx="402">
                  <c:v>4.3878910802031328</c:v>
                </c:pt>
                <c:pt idx="403">
                  <c:v>4.4156982606758701</c:v>
                </c:pt>
                <c:pt idx="404">
                  <c:v>4.4435408911114944</c:v>
                </c:pt>
                <c:pt idx="405">
                  <c:v>4.4714182755701666</c:v>
                </c:pt>
                <c:pt idx="406">
                  <c:v>4.499329714468133</c:v>
                </c:pt>
                <c:pt idx="407">
                  <c:v>4.5272745046443674</c:v>
                </c:pt>
                <c:pt idx="408">
                  <c:v>4.5552519394279951</c:v>
                </c:pt>
                <c:pt idx="409">
                  <c:v>4.5832613087064908</c:v>
                </c:pt>
                <c:pt idx="410">
                  <c:v>4.6113018989946362</c:v>
                </c:pt>
                <c:pt idx="411">
                  <c:v>4.6393729935042263</c:v>
                </c:pt>
                <c:pt idx="412">
                  <c:v>4.6674738722145133</c:v>
                </c:pt>
                <c:pt idx="413">
                  <c:v>4.695603811943351</c:v>
                </c:pt>
                <c:pt idx="414">
                  <c:v>4.7237620864190699</c:v>
                </c:pt>
                <c:pt idx="415">
                  <c:v>4.7519479663530255</c:v>
                </c:pt>
                <c:pt idx="416">
                  <c:v>4.780160719512824</c:v>
                </c:pt>
                <c:pt idx="417">
                  <c:v>4.8083996107962177</c:v>
                </c:pt>
                <c:pt idx="418">
                  <c:v>4.8366639023056308</c:v>
                </c:pt>
                <c:pt idx="419">
                  <c:v>4.8649528534233344</c:v>
                </c:pt>
                <c:pt idx="420">
                  <c:v>4.8932657208872152</c:v>
                </c:pt>
                <c:pt idx="421">
                  <c:v>4.9216017588671592</c:v>
                </c:pt>
                <c:pt idx="422">
                  <c:v>4.9499602190420005</c:v>
                </c:pt>
                <c:pt idx="423">
                  <c:v>4.9783403506770565</c:v>
                </c:pt>
                <c:pt idx="424">
                  <c:v>5.0067414007021886</c:v>
                </c:pt>
                <c:pt idx="425">
                  <c:v>5.0351626137904155</c:v>
                </c:pt>
                <c:pt idx="426">
                  <c:v>5.0636032324370213</c:v>
                </c:pt>
                <c:pt idx="427">
                  <c:v>5.0920624970391817</c:v>
                </c:pt>
                <c:pt idx="428">
                  <c:v>5.1205396459760486</c:v>
                </c:pt>
                <c:pt idx="429">
                  <c:v>5.1490339156893175</c:v>
                </c:pt>
                <c:pt idx="430">
                  <c:v>5.1775445407642238</c:v>
                </c:pt>
                <c:pt idx="431">
                  <c:v>5.2060707540109714</c:v>
                </c:pt>
                <c:pt idx="432">
                  <c:v>5.2346117865465676</c:v>
                </c:pt>
                <c:pt idx="433">
                  <c:v>5.2631668678770556</c:v>
                </c:pt>
                <c:pt idx="434">
                  <c:v>5.2917352259801005</c:v>
                </c:pt>
                <c:pt idx="435">
                  <c:v>5.3203160873879503</c:v>
                </c:pt>
                <c:pt idx="436">
                  <c:v>5.3489086772707051</c:v>
                </c:pt>
                <c:pt idx="437">
                  <c:v>5.3775122195199314</c:v>
                </c:pt>
                <c:pt idx="438">
                  <c:v>5.4061259368325381</c:v>
                </c:pt>
                <c:pt idx="439">
                  <c:v>5.4347490507949656</c:v>
                </c:pt>
                <c:pt idx="440">
                  <c:v>5.4633807819675955</c:v>
                </c:pt>
                <c:pt idx="441">
                  <c:v>5.4920203499694207</c:v>
                </c:pt>
                <c:pt idx="442">
                  <c:v>5.5206669735629417</c:v>
                </c:pt>
                <c:pt idx="443">
                  <c:v>5.5493198707392253</c:v>
                </c:pt>
                <c:pt idx="444">
                  <c:v>5.5779782588031859</c:v>
                </c:pt>
                <c:pt idx="445">
                  <c:v>5.6066413544589953</c:v>
                </c:pt>
                <c:pt idx="446">
                  <c:v>5.6353083738956471</c:v>
                </c:pt>
                <c:pt idx="447">
                  <c:v>5.6639785328726369</c:v>
                </c:pt>
                <c:pt idx="448">
                  <c:v>5.6926510468057367</c:v>
                </c:pt>
                <c:pt idx="449">
                  <c:v>5.7213251308528665</c:v>
                </c:pt>
                <c:pt idx="450">
                  <c:v>5.75</c:v>
                </c:pt>
                <c:pt idx="451">
                  <c:v>5.7786748691471335</c:v>
                </c:pt>
                <c:pt idx="452">
                  <c:v>5.8073489531942615</c:v>
                </c:pt>
                <c:pt idx="453">
                  <c:v>5.8360214671273649</c:v>
                </c:pt>
                <c:pt idx="454">
                  <c:v>5.8646916261043529</c:v>
                </c:pt>
                <c:pt idx="455">
                  <c:v>5.8933586455410056</c:v>
                </c:pt>
                <c:pt idx="456">
                  <c:v>5.9220217411968141</c:v>
                </c:pt>
                <c:pt idx="457">
                  <c:v>5.9506801292607738</c:v>
                </c:pt>
                <c:pt idx="458">
                  <c:v>5.9793330264370583</c:v>
                </c:pt>
                <c:pt idx="459">
                  <c:v>6.0079796500305775</c:v>
                </c:pt>
                <c:pt idx="460">
                  <c:v>6.0366192180324045</c:v>
                </c:pt>
                <c:pt idx="461">
                  <c:v>6.0652509492050353</c:v>
                </c:pt>
                <c:pt idx="462">
                  <c:v>6.0938740631674602</c:v>
                </c:pt>
                <c:pt idx="463">
                  <c:v>6.1224877804800713</c:v>
                </c:pt>
                <c:pt idx="464">
                  <c:v>6.1510913227292949</c:v>
                </c:pt>
                <c:pt idx="465">
                  <c:v>6.1796839126120489</c:v>
                </c:pt>
                <c:pt idx="466">
                  <c:v>6.2082647740198986</c:v>
                </c:pt>
                <c:pt idx="467">
                  <c:v>6.2368331321229444</c:v>
                </c:pt>
                <c:pt idx="468">
                  <c:v>6.2653882134534324</c:v>
                </c:pt>
                <c:pt idx="469">
                  <c:v>6.2939292459890304</c:v>
                </c:pt>
                <c:pt idx="470">
                  <c:v>6.3224554592357762</c:v>
                </c:pt>
                <c:pt idx="471">
                  <c:v>6.3509660843106843</c:v>
                </c:pt>
                <c:pt idx="472">
                  <c:v>6.3794603540239514</c:v>
                </c:pt>
                <c:pt idx="473">
                  <c:v>6.4079375029608183</c:v>
                </c:pt>
                <c:pt idx="474">
                  <c:v>6.4363967675629787</c:v>
                </c:pt>
                <c:pt idx="475">
                  <c:v>6.4648373862095845</c:v>
                </c:pt>
                <c:pt idx="476">
                  <c:v>6.4932585992978105</c:v>
                </c:pt>
                <c:pt idx="477">
                  <c:v>6.5216596493229417</c:v>
                </c:pt>
                <c:pt idx="478">
                  <c:v>6.5500397809580004</c:v>
                </c:pt>
                <c:pt idx="479">
                  <c:v>6.5783982411328417</c:v>
                </c:pt>
                <c:pt idx="480">
                  <c:v>6.6067342791127839</c:v>
                </c:pt>
                <c:pt idx="481">
                  <c:v>6.6350471465766674</c:v>
                </c:pt>
                <c:pt idx="482">
                  <c:v>6.6633360976943692</c:v>
                </c:pt>
                <c:pt idx="483">
                  <c:v>6.6916003892037832</c:v>
                </c:pt>
                <c:pt idx="484">
                  <c:v>6.7198392804871752</c:v>
                </c:pt>
                <c:pt idx="485">
                  <c:v>6.7480520336469745</c:v>
                </c:pt>
                <c:pt idx="486">
                  <c:v>6.7762379135809301</c:v>
                </c:pt>
                <c:pt idx="487">
                  <c:v>6.8043961880566499</c:v>
                </c:pt>
                <c:pt idx="488">
                  <c:v>6.8325261277854867</c:v>
                </c:pt>
                <c:pt idx="489">
                  <c:v>6.8606270064957737</c:v>
                </c:pt>
                <c:pt idx="490">
                  <c:v>6.8886981010053656</c:v>
                </c:pt>
                <c:pt idx="491">
                  <c:v>6.91673869129351</c:v>
                </c:pt>
                <c:pt idx="492">
                  <c:v>6.9447480605720049</c:v>
                </c:pt>
                <c:pt idx="493">
                  <c:v>6.9727254953556326</c:v>
                </c:pt>
                <c:pt idx="494">
                  <c:v>7.0006702855318679</c:v>
                </c:pt>
                <c:pt idx="495">
                  <c:v>7.0285817244298325</c:v>
                </c:pt>
                <c:pt idx="496">
                  <c:v>7.0564591088885056</c:v>
                </c:pt>
                <c:pt idx="497">
                  <c:v>7.084301739324129</c:v>
                </c:pt>
                <c:pt idx="498">
                  <c:v>7.1121089197968654</c:v>
                </c:pt>
                <c:pt idx="499">
                  <c:v>7.139879958076623</c:v>
                </c:pt>
                <c:pt idx="500">
                  <c:v>7.1676141657080912</c:v>
                </c:pt>
                <c:pt idx="501">
                  <c:v>7.1953108580749472</c:v>
                </c:pt>
                <c:pt idx="502">
                  <c:v>7.2229693544632205</c:v>
                </c:pt>
                <c:pt idx="503">
                  <c:v>7.2505889781238313</c:v>
                </c:pt>
                <c:pt idx="504">
                  <c:v>7.2781690563342387</c:v>
                </c:pt>
                <c:pt idx="505">
                  <c:v>7.3057089204592547</c:v>
                </c:pt>
                <c:pt idx="506">
                  <c:v>7.3332079060109656</c:v>
                </c:pt>
                <c:pt idx="507">
                  <c:v>7.3606653527077555</c:v>
                </c:pt>
                <c:pt idx="508">
                  <c:v>7.388080604532453</c:v>
                </c:pt>
                <c:pt idx="509">
                  <c:v>7.4154530097895499</c:v>
                </c:pt>
                <c:pt idx="510">
                  <c:v>7.4427819211615187</c:v>
                </c:pt>
                <c:pt idx="511">
                  <c:v>7.4700666957641904</c:v>
                </c:pt>
                <c:pt idx="512">
                  <c:v>7.4973066952012086</c:v>
                </c:pt>
                <c:pt idx="513">
                  <c:v>7.5245012856175464</c:v>
                </c:pt>
                <c:pt idx="514">
                  <c:v>7.551649837752052</c:v>
                </c:pt>
                <c:pt idx="515">
                  <c:v>7.5787517269890525</c:v>
                </c:pt>
                <c:pt idx="516">
                  <c:v>7.6058063334090029</c:v>
                </c:pt>
                <c:pt idx="517">
                  <c:v>7.6328130418381317</c:v>
                </c:pt>
                <c:pt idx="518">
                  <c:v>7.6597712418971433</c:v>
                </c:pt>
                <c:pt idx="519">
                  <c:v>7.6866803280489044</c:v>
                </c:pt>
                <c:pt idx="520">
                  <c:v>7.7135396996451782</c:v>
                </c:pt>
                <c:pt idx="521">
                  <c:v>7.7403487609723172</c:v>
                </c:pt>
                <c:pt idx="522">
                  <c:v>7.7671069212959942</c:v>
                </c:pt>
                <c:pt idx="523">
                  <c:v>7.7938135949049023</c:v>
                </c:pt>
                <c:pt idx="524">
                  <c:v>7.8204682011534654</c:v>
                </c:pt>
                <c:pt idx="525">
                  <c:v>7.8470701645035099</c:v>
                </c:pt>
                <c:pt idx="526">
                  <c:v>7.8736189145649416</c:v>
                </c:pt>
                <c:pt idx="527">
                  <c:v>7.9001138861353883</c:v>
                </c:pt>
                <c:pt idx="528">
                  <c:v>7.9265545192388167</c:v>
                </c:pt>
                <c:pt idx="529">
                  <c:v>7.9529402591631264</c:v>
                </c:pt>
                <c:pt idx="530">
                  <c:v>7.9792705564967132</c:v>
                </c:pt>
                <c:pt idx="531">
                  <c:v>8.0055448671639926</c:v>
                </c:pt>
                <c:pt idx="532">
                  <c:v>8.0317626524599035</c:v>
                </c:pt>
                <c:pt idx="533">
                  <c:v>8.0579233790833555</c:v>
                </c:pt>
                <c:pt idx="534">
                  <c:v>8.0840265191696616</c:v>
                </c:pt>
                <c:pt idx="535">
                  <c:v>8.1100715503219103</c:v>
                </c:pt>
                <c:pt idx="536">
                  <c:v>8.1360579556413164</c:v>
                </c:pt>
                <c:pt idx="537">
                  <c:v>8.1619852237565258</c:v>
                </c:pt>
                <c:pt idx="538">
                  <c:v>8.1878528488518754</c:v>
                </c:pt>
                <c:pt idx="539">
                  <c:v>8.2136603306946263</c:v>
                </c:pt>
                <c:pt idx="540">
                  <c:v>8.2394071746611512</c:v>
                </c:pt>
                <c:pt idx="541">
                  <c:v>8.2650928917620767</c:v>
                </c:pt>
                <c:pt idx="542">
                  <c:v>8.2907169986664169</c:v>
                </c:pt>
                <c:pt idx="543">
                  <c:v>8.316279017724634</c:v>
                </c:pt>
                <c:pt idx="544">
                  <c:v>8.3417784769907062</c:v>
                </c:pt>
                <c:pt idx="545">
                  <c:v>8.3672149102431295</c:v>
                </c:pt>
                <c:pt idx="546">
                  <c:v>8.3925878570049051</c:v>
                </c:pt>
                <c:pt idx="547">
                  <c:v>8.4178968625625288</c:v>
                </c:pt>
                <c:pt idx="548">
                  <c:v>8.4431414779838985</c:v>
                </c:pt>
                <c:pt idx="549">
                  <c:v>8.4683212601352587</c:v>
                </c:pt>
                <c:pt idx="550">
                  <c:v>8.4934357716971061</c:v>
                </c:pt>
                <c:pt idx="551">
                  <c:v>8.5184845811790701</c:v>
                </c:pt>
                <c:pt idx="552">
                  <c:v>8.5434672629338113</c:v>
                </c:pt>
                <c:pt idx="553">
                  <c:v>8.5683833971699013</c:v>
                </c:pt>
                <c:pt idx="554">
                  <c:v>8.5932325699637122</c:v>
                </c:pt>
                <c:pt idx="555">
                  <c:v>8.6180143732702952</c:v>
                </c:pt>
                <c:pt idx="556">
                  <c:v>8.6427284049332886</c:v>
                </c:pt>
                <c:pt idx="557">
                  <c:v>8.6673742686938375</c:v>
                </c:pt>
                <c:pt idx="558">
                  <c:v>8.69195157419853</c:v>
                </c:pt>
                <c:pt idx="559">
                  <c:v>8.7164599370063574</c:v>
                </c:pt>
                <c:pt idx="560">
                  <c:v>8.7408989785947266</c:v>
                </c:pt>
                <c:pt idx="561">
                  <c:v>8.7652683263644953</c:v>
                </c:pt>
                <c:pt idx="562">
                  <c:v>8.789567613644051</c:v>
                </c:pt>
                <c:pt idx="563">
                  <c:v>8.8137964796924653</c:v>
                </c:pt>
                <c:pt idx="564">
                  <c:v>8.8379545697016795</c:v>
                </c:pt>
                <c:pt idx="565">
                  <c:v>8.8620415347977843</c:v>
                </c:pt>
                <c:pt idx="566">
                  <c:v>8.8860570320413501</c:v>
                </c:pt>
                <c:pt idx="567">
                  <c:v>8.9100007244268582</c:v>
                </c:pt>
                <c:pt idx="568">
                  <c:v>8.9338722808812125</c:v>
                </c:pt>
                <c:pt idx="569">
                  <c:v>8.9576713762613434</c:v>
                </c:pt>
                <c:pt idx="570">
                  <c:v>8.9813976913509386</c:v>
                </c:pt>
                <c:pt idx="571">
                  <c:v>9.0050509128562624</c:v>
                </c:pt>
                <c:pt idx="572">
                  <c:v>9.0286307334011067</c:v>
                </c:pt>
                <c:pt idx="573">
                  <c:v>9.0521368515208902</c:v>
                </c:pt>
                <c:pt idx="574">
                  <c:v>9.0755689716558674</c:v>
                </c:pt>
                <c:pt idx="575">
                  <c:v>9.0989268041435025</c:v>
                </c:pt>
                <c:pt idx="576">
                  <c:v>9.1222100652100124</c:v>
                </c:pt>
                <c:pt idx="577">
                  <c:v>9.1454184769610549</c:v>
                </c:pt>
                <c:pt idx="578">
                  <c:v>9.1685517673716017</c:v>
                </c:pt>
                <c:pt idx="579">
                  <c:v>9.1916096702750067</c:v>
                </c:pt>
                <c:pt idx="580">
                  <c:v>9.2145919253512538</c:v>
                </c:pt>
                <c:pt idx="581">
                  <c:v>9.2374982781144226</c:v>
                </c:pt>
                <c:pt idx="582">
                  <c:v>9.2603284798993695</c:v>
                </c:pt>
                <c:pt idx="583">
                  <c:v>9.2830822878476251</c:v>
                </c:pt>
                <c:pt idx="584">
                  <c:v>9.3057594648925317</c:v>
                </c:pt>
                <c:pt idx="585">
                  <c:v>9.3283597797436268</c:v>
                </c:pt>
                <c:pt idx="586">
                  <c:v>9.3508830068702888</c:v>
                </c:pt>
                <c:pt idx="587">
                  <c:v>9.3733289264846444</c:v>
                </c:pt>
                <c:pt idx="588">
                  <c:v>9.395697324523745</c:v>
                </c:pt>
                <c:pt idx="589">
                  <c:v>9.417987992631037</c:v>
                </c:pt>
                <c:pt idx="590">
                  <c:v>9.4402007281371461</c:v>
                </c:pt>
                <c:pt idx="591">
                  <c:v>9.462335334039949</c:v>
                </c:pt>
                <c:pt idx="592">
                  <c:v>9.4843916189839632</c:v>
                </c:pt>
                <c:pt idx="593">
                  <c:v>9.5063693972390979</c:v>
                </c:pt>
                <c:pt idx="594">
                  <c:v>9.5282684886787106</c:v>
                </c:pt>
                <c:pt idx="595">
                  <c:v>9.5500887187570491</c:v>
                </c:pt>
                <c:pt idx="596">
                  <c:v>9.5718299184860225</c:v>
                </c:pt>
                <c:pt idx="597">
                  <c:v>9.5934919244113868</c:v>
                </c:pt>
                <c:pt idx="598">
                  <c:v>9.615074578588283</c:v>
                </c:pt>
                <c:pt idx="599">
                  <c:v>9.6365777285562029</c:v>
                </c:pt>
                <c:pt idx="600">
                  <c:v>9.6580012273133384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2C-4C6D-8392-33B53AC7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92192"/>
        <c:axId val="82051456"/>
      </c:scatterChart>
      <c:valAx>
        <c:axId val="84392192"/>
        <c:scaling>
          <c:orientation val="minMax"/>
          <c:max val="600"/>
          <c:min val="0"/>
        </c:scaling>
        <c:delete val="0"/>
        <c:axPos val="b"/>
        <c:majorGridlines>
          <c:spPr>
            <a:ln w="25400"/>
          </c:spPr>
        </c:majorGridlines>
        <c:minorGridlines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100" b="0"/>
                  <a:t>バルブ</a:t>
                </a:r>
                <a:r>
                  <a:rPr lang="ja-JP" sz="1100" b="0"/>
                  <a:t>指示開度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82051456"/>
        <c:crosses val="autoZero"/>
        <c:crossBetween val="midCat"/>
        <c:majorUnit val="100"/>
        <c:minorUnit val="50"/>
      </c:valAx>
      <c:valAx>
        <c:axId val="82051456"/>
        <c:scaling>
          <c:orientation val="minMax"/>
          <c:max val="30"/>
          <c:min val="0"/>
        </c:scaling>
        <c:delete val="0"/>
        <c:axPos val="l"/>
        <c:majorGridlines>
          <c:spPr>
            <a:ln w="19050"/>
          </c:spPr>
        </c:majorGridlines>
        <c:minorGridlines/>
        <c:numFmt formatCode="General" sourceLinked="1"/>
        <c:majorTickMark val="out"/>
        <c:minorTickMark val="none"/>
        <c:tickLblPos val="nextTo"/>
        <c:crossAx val="84392192"/>
        <c:crosses val="autoZero"/>
        <c:crossBetween val="midCat"/>
        <c:minorUnit val="1"/>
      </c:valAx>
      <c:spPr>
        <a:solidFill>
          <a:schemeClr val="bg1">
            <a:lumMod val="85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811123845958399"/>
          <c:y val="0.40125090327302276"/>
          <c:w val="0.31907057558674301"/>
          <c:h val="0.12053211727196542"/>
        </c:manualLayout>
      </c:layout>
      <c:overlay val="0"/>
      <c:spPr>
        <a:noFill/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rgbClr val="AFFC9A"/>
    </a:solidFill>
    <a:ln>
      <a:solidFill>
        <a:srgbClr val="FF0000"/>
      </a:solidFill>
    </a:ln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標準!$B$7:$B$507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標準!$C$7:$C$507</c:f>
              <c:numCache>
                <c:formatCode>General</c:formatCode>
                <c:ptCount val="50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4A-424B-A8E9-D7851081EA79}"/>
            </c:ext>
          </c:extLst>
        </c:ser>
        <c:ser>
          <c:idx val="1"/>
          <c:order val="1"/>
          <c:tx>
            <c:strRef>
              <c:f>標準!$D$6</c:f>
              <c:strCache>
                <c:ptCount val="1"/>
                <c:pt idx="0">
                  <c:v>標準</c:v>
                </c:pt>
              </c:strCache>
            </c:strRef>
          </c:tx>
          <c:marker>
            <c:symbol val="none"/>
          </c:marker>
          <c:xVal>
            <c:numRef>
              <c:f>標準!$B$7:$B$507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標準!$D$7:$D$507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1.6732206880334388E-3</c:v>
                </c:pt>
                <c:pt idx="147">
                  <c:v>1.534007320465558E-2</c:v>
                </c:pt>
                <c:pt idx="148">
                  <c:v>2.9187103984437135E-2</c:v>
                </c:pt>
                <c:pt idx="149">
                  <c:v>4.3216515738560446E-2</c:v>
                </c:pt>
                <c:pt idx="150">
                  <c:v>5.7430533366699343E-2</c:v>
                </c:pt>
                <c:pt idx="151">
                  <c:v>7.1831404047026703E-2</c:v>
                </c:pt>
                <c:pt idx="152">
                  <c:v>8.6421397322310023E-2</c:v>
                </c:pt>
                <c:pt idx="153">
                  <c:v>0.10120280518192581</c:v>
                </c:pt>
                <c:pt idx="154">
                  <c:v>0.11617794213964272</c:v>
                </c:pt>
                <c:pt idx="155">
                  <c:v>0.13134914530699371</c:v>
                </c:pt>
                <c:pt idx="156">
                  <c:v>0.14671877446207859</c:v>
                </c:pt>
                <c:pt idx="157">
                  <c:v>0.16228921211361991</c:v>
                </c:pt>
                <c:pt idx="158">
                  <c:v>0.17806286356008894</c:v>
                </c:pt>
                <c:pt idx="159">
                  <c:v>0.19404215694373428</c:v>
                </c:pt>
                <c:pt idx="160">
                  <c:v>0.21022954329930932</c:v>
                </c:pt>
                <c:pt idx="161">
                  <c:v>0.22662749659733272</c:v>
                </c:pt>
                <c:pt idx="162">
                  <c:v>0.24323851378166483</c:v>
                </c:pt>
                <c:pt idx="163">
                  <c:v>0.26006511480122962</c:v>
                </c:pt>
                <c:pt idx="164">
                  <c:v>0.27710984263565375</c:v>
                </c:pt>
                <c:pt idx="165">
                  <c:v>0.29437526331464792</c:v>
                </c:pt>
                <c:pt idx="166">
                  <c:v>0.31186396593089705</c:v>
                </c:pt>
                <c:pt idx="167">
                  <c:v>0.32957856264626528</c:v>
                </c:pt>
                <c:pt idx="168">
                  <c:v>0.34752168869108746</c:v>
                </c:pt>
                <c:pt idx="169">
                  <c:v>0.36569600235633981</c:v>
                </c:pt>
                <c:pt idx="170">
                  <c:v>0.38410418497845167</c:v>
                </c:pt>
                <c:pt idx="171">
                  <c:v>0.40274894091654367</c:v>
                </c:pt>
                <c:pt idx="172">
                  <c:v>0.42163299752185313</c:v>
                </c:pt>
                <c:pt idx="173">
                  <c:v>0.44075910509911198</c:v>
                </c:pt>
                <c:pt idx="174">
                  <c:v>0.46013003685964549</c:v>
                </c:pt>
                <c:pt idx="175">
                  <c:v>0.47974858886593097</c:v>
                </c:pt>
                <c:pt idx="176">
                  <c:v>0.49961757996739453</c:v>
                </c:pt>
                <c:pt idx="177">
                  <c:v>0.51973985172716763</c:v>
                </c:pt>
                <c:pt idx="178">
                  <c:v>0.54011826833957644</c:v>
                </c:pt>
                <c:pt idx="179">
                  <c:v>0.56075571653807543</c:v>
                </c:pt>
                <c:pt idx="180">
                  <c:v>0.58165510549339583</c:v>
                </c:pt>
                <c:pt idx="181">
                  <c:v>0.60281936670161107</c:v>
                </c:pt>
                <c:pt idx="182">
                  <c:v>0.62425145386187908</c:v>
                </c:pt>
                <c:pt idx="183">
                  <c:v>0.6459543427435599</c:v>
                </c:pt>
                <c:pt idx="184">
                  <c:v>0.66793103104246332</c:v>
                </c:pt>
                <c:pt idx="185">
                  <c:v>0.69018453822591419</c:v>
                </c:pt>
                <c:pt idx="186">
                  <c:v>0.71271790536638036</c:v>
                </c:pt>
                <c:pt idx="187">
                  <c:v>0.73553419496335781</c:v>
                </c:pt>
                <c:pt idx="188">
                  <c:v>0.7586364907532368</c:v>
                </c:pt>
                <c:pt idx="189">
                  <c:v>0.78202789750684132</c:v>
                </c:pt>
                <c:pt idx="190">
                  <c:v>0.80571154081436491</c:v>
                </c:pt>
                <c:pt idx="191">
                  <c:v>0.82969056685739129</c:v>
                </c:pt>
                <c:pt idx="192">
                  <c:v>0.85396814216769723</c:v>
                </c:pt>
                <c:pt idx="193">
                  <c:v>0.87854745337255058</c:v>
                </c:pt>
                <c:pt idx="194">
                  <c:v>0.90343170692617658</c:v>
                </c:pt>
                <c:pt idx="195">
                  <c:v>0.92862412882710199</c:v>
                </c:pt>
                <c:pt idx="196">
                  <c:v>0.95412796432105051</c:v>
                </c:pt>
                <c:pt idx="197">
                  <c:v>0.97994647758909847</c:v>
                </c:pt>
                <c:pt idx="198">
                  <c:v>1.0060829514207481</c:v>
                </c:pt>
                <c:pt idx="199">
                  <c:v>1.0325406868716378</c:v>
                </c:pt>
                <c:pt idx="200">
                  <c:v>1.0593230029055376</c:v>
                </c:pt>
                <c:pt idx="201">
                  <c:v>1.0864332360203415</c:v>
                </c:pt>
                <c:pt idx="202">
                  <c:v>1.1138747398577116</c:v>
                </c:pt>
                <c:pt idx="203">
                  <c:v>1.1416508847960856</c:v>
                </c:pt>
                <c:pt idx="204">
                  <c:v>1.1697650575266896</c:v>
                </c:pt>
                <c:pt idx="205">
                  <c:v>1.1982206606122729</c:v>
                </c:pt>
                <c:pt idx="206">
                  <c:v>1.2270211120282175</c:v>
                </c:pt>
                <c:pt idx="207">
                  <c:v>1.2561698446857208</c:v>
                </c:pt>
                <c:pt idx="208">
                  <c:v>1.2856703059367187</c:v>
                </c:pt>
                <c:pt idx="209">
                  <c:v>1.3155259570602422</c:v>
                </c:pt>
                <c:pt idx="210">
                  <c:v>1.3457402727298842</c:v>
                </c:pt>
                <c:pt idx="211">
                  <c:v>1.3763167404620571</c:v>
                </c:pt>
                <c:pt idx="212">
                  <c:v>1.4072588600447475</c:v>
                </c:pt>
                <c:pt idx="213">
                  <c:v>1.4385701429464248</c:v>
                </c:pt>
                <c:pt idx="214">
                  <c:v>1.4702541117048318</c:v>
                </c:pt>
                <c:pt idx="215">
                  <c:v>1.5023142992953185</c:v>
                </c:pt>
                <c:pt idx="216">
                  <c:v>1.5347542484784444</c:v>
                </c:pt>
                <c:pt idx="217">
                  <c:v>1.5675775111265287</c:v>
                </c:pt>
                <c:pt idx="218">
                  <c:v>1.600787647528878</c:v>
                </c:pt>
                <c:pt idx="219">
                  <c:v>1.6343882256753761</c:v>
                </c:pt>
                <c:pt idx="220">
                  <c:v>1.6683828205181777</c:v>
                </c:pt>
                <c:pt idx="221">
                  <c:v>1.7027750132112018</c:v>
                </c:pt>
                <c:pt idx="222">
                  <c:v>1.737568390327187</c:v>
                </c:pt>
                <c:pt idx="223">
                  <c:v>1.7727665430519952</c:v>
                </c:pt>
                <c:pt idx="224">
                  <c:v>1.808373066355959</c:v>
                </c:pt>
                <c:pt idx="225">
                  <c:v>1.8443915581419752</c:v>
                </c:pt>
                <c:pt idx="226">
                  <c:v>1.8808256183701326</c:v>
                </c:pt>
                <c:pt idx="227">
                  <c:v>1.9176788481586242</c:v>
                </c:pt>
                <c:pt idx="228">
                  <c:v>1.9549548488607211</c:v>
                </c:pt>
                <c:pt idx="229">
                  <c:v>1.9926572211176037</c:v>
                </c:pt>
                <c:pt idx="230">
                  <c:v>2.0307895638868239</c:v>
                </c:pt>
                <c:pt idx="231">
                  <c:v>2.0693554734462332</c:v>
                </c:pt>
                <c:pt idx="232">
                  <c:v>2.108358542373161</c:v>
                </c:pt>
                <c:pt idx="233">
                  <c:v>2.1478023584987094</c:v>
                </c:pt>
                <c:pt idx="234">
                  <c:v>2.1876905038369721</c:v>
                </c:pt>
                <c:pt idx="235">
                  <c:v>2.2280265534890669</c:v>
                </c:pt>
                <c:pt idx="236">
                  <c:v>2.2688140745218197</c:v>
                </c:pt>
                <c:pt idx="237">
                  <c:v>2.3100566248210193</c:v>
                </c:pt>
                <c:pt idx="238">
                  <c:v>2.3517577519191115</c:v>
                </c:pt>
                <c:pt idx="239">
                  <c:v>2.3939209917972772</c:v>
                </c:pt>
                <c:pt idx="240">
                  <c:v>2.4365498676618071</c:v>
                </c:pt>
                <c:pt idx="241">
                  <c:v>2.4796478886947471</c:v>
                </c:pt>
                <c:pt idx="242">
                  <c:v>2.5232185487787517</c:v>
                </c:pt>
                <c:pt idx="243">
                  <c:v>2.567265325196181</c:v>
                </c:pt>
                <c:pt idx="244">
                  <c:v>2.6117916773023953</c:v>
                </c:pt>
                <c:pt idx="245">
                  <c:v>2.6568010451733364</c:v>
                </c:pt>
                <c:pt idx="246">
                  <c:v>2.702296848227391</c:v>
                </c:pt>
                <c:pt idx="247">
                  <c:v>2.748282483821642</c:v>
                </c:pt>
                <c:pt idx="248">
                  <c:v>2.7947613258226065</c:v>
                </c:pt>
                <c:pt idx="249">
                  <c:v>2.8417367231515498</c:v>
                </c:pt>
                <c:pt idx="250">
                  <c:v>2.8892119983045554</c:v>
                </c:pt>
                <c:pt idx="251">
                  <c:v>2.9371904458474929</c:v>
                </c:pt>
                <c:pt idx="252">
                  <c:v>2.9856753308860857</c:v>
                </c:pt>
                <c:pt idx="253">
                  <c:v>3.0346698875113125</c:v>
                </c:pt>
                <c:pt idx="254">
                  <c:v>3.0841773172203695</c:v>
                </c:pt>
                <c:pt idx="255">
                  <c:v>3.1342007873134836</c:v>
                </c:pt>
                <c:pt idx="256">
                  <c:v>3.1847434292668781</c:v>
                </c:pt>
                <c:pt idx="257">
                  <c:v>3.2358083370822239</c:v>
                </c:pt>
                <c:pt idx="258">
                  <c:v>3.2873985656129472</c:v>
                </c:pt>
                <c:pt idx="259">
                  <c:v>3.3395171288677776</c:v>
                </c:pt>
                <c:pt idx="260">
                  <c:v>3.3921669982919767</c:v>
                </c:pt>
                <c:pt idx="261">
                  <c:v>3.4453511010267013</c:v>
                </c:pt>
                <c:pt idx="262">
                  <c:v>3.4990723181469816</c:v>
                </c:pt>
                <c:pt idx="263">
                  <c:v>3.5533334828788732</c:v>
                </c:pt>
                <c:pt idx="264">
                  <c:v>3.6081373787963003</c:v>
                </c:pt>
                <c:pt idx="265">
                  <c:v>3.6634867379982188</c:v>
                </c:pt>
                <c:pt idx="266">
                  <c:v>3.7193842392667174</c:v>
                </c:pt>
                <c:pt idx="267">
                  <c:v>3.7758325062067195</c:v>
                </c:pt>
                <c:pt idx="268">
                  <c:v>3.8328341053679882</c:v>
                </c:pt>
                <c:pt idx="269">
                  <c:v>3.8903915443501873</c:v>
                </c:pt>
                <c:pt idx="270">
                  <c:v>3.9485072698917607</c:v>
                </c:pt>
                <c:pt idx="271">
                  <c:v>4.0071836659434457</c:v>
                </c:pt>
                <c:pt idx="272">
                  <c:v>4.0664230517272797</c:v>
                </c:pt>
                <c:pt idx="273">
                  <c:v>4.1262276797819997</c:v>
                </c:pt>
                <c:pt idx="274">
                  <c:v>4.186599733995731</c:v>
                </c:pt>
                <c:pt idx="275">
                  <c:v>4.2475413276269789</c:v>
                </c:pt>
                <c:pt idx="276">
                  <c:v>4.3090545013148951</c:v>
                </c:pt>
                <c:pt idx="277">
                  <c:v>4.3711412210798946</c:v>
                </c:pt>
                <c:pt idx="278">
                  <c:v>4.4338033763156828</c:v>
                </c:pt>
                <c:pt idx="279">
                  <c:v>4.4970427777738511</c:v>
                </c:pt>
                <c:pt idx="280">
                  <c:v>4.5608611555421765</c:v>
                </c:pt>
                <c:pt idx="281">
                  <c:v>4.6252601570178502</c:v>
                </c:pt>
                <c:pt idx="282">
                  <c:v>4.69024134487689</c:v>
                </c:pt>
                <c:pt idx="283">
                  <c:v>4.755806195040984</c:v>
                </c:pt>
                <c:pt idx="284">
                  <c:v>4.8219560946431415</c:v>
                </c:pt>
                <c:pt idx="285">
                  <c:v>4.8886923399934599</c:v>
                </c:pt>
                <c:pt idx="286">
                  <c:v>4.9560161345464619</c:v>
                </c:pt>
                <c:pt idx="287">
                  <c:v>5.0239285868713957</c:v>
                </c:pt>
                <c:pt idx="288">
                  <c:v>5.0924307086270035</c:v>
                </c:pt>
                <c:pt idx="289">
                  <c:v>5.1615234125422678</c:v>
                </c:pt>
                <c:pt idx="290">
                  <c:v>5.2312075104046745</c:v>
                </c:pt>
                <c:pt idx="291">
                  <c:v>5.301483711057589</c:v>
                </c:pt>
                <c:pt idx="292">
                  <c:v>5.3723526184083612</c:v>
                </c:pt>
                <c:pt idx="293">
                  <c:v>5.4438147294488077</c:v>
                </c:pt>
                <c:pt idx="294">
                  <c:v>5.5158704322897796</c:v>
                </c:pt>
                <c:pt idx="295">
                  <c:v>5.5885200042114942</c:v>
                </c:pt>
                <c:pt idx="296">
                  <c:v>5.6617636097314268</c:v>
                </c:pt>
                <c:pt idx="297">
                  <c:v>5.7356012986915044</c:v>
                </c:pt>
                <c:pt idx="298">
                  <c:v>5.8100330043664252</c:v>
                </c:pt>
                <c:pt idx="299">
                  <c:v>5.885058541594935</c:v>
                </c:pt>
                <c:pt idx="300">
                  <c:v>5.960677604935916</c:v>
                </c:pt>
                <c:pt idx="301">
                  <c:v>6.0368897668511696</c:v>
                </c:pt>
                <c:pt idx="302">
                  <c:v>6.1136944759168017</c:v>
                </c:pt>
                <c:pt idx="303">
                  <c:v>6.1910910550651321</c:v>
                </c:pt>
                <c:pt idx="304">
                  <c:v>6.2690786998590671</c:v>
                </c:pt>
                <c:pt idx="305">
                  <c:v>6.3476564768009034</c:v>
                </c:pt>
                <c:pt idx="306">
                  <c:v>6.4268233216775288</c:v>
                </c:pt>
                <c:pt idx="307">
                  <c:v>6.5065780379440161</c:v>
                </c:pt>
                <c:pt idx="308">
                  <c:v>6.5869192951475828</c:v>
                </c:pt>
                <c:pt idx="309">
                  <c:v>6.6678456273939597</c:v>
                </c:pt>
                <c:pt idx="310">
                  <c:v>6.7493554318581346</c:v>
                </c:pt>
                <c:pt idx="311">
                  <c:v>6.8314469673415337</c:v>
                </c:pt>
                <c:pt idx="312">
                  <c:v>6.9141183528775905</c:v>
                </c:pt>
                <c:pt idx="313">
                  <c:v>6.9973675663877994</c:v>
                </c:pt>
                <c:pt idx="314">
                  <c:v>7.0811924433901687</c:v>
                </c:pt>
                <c:pt idx="315">
                  <c:v>7.1655906757621484</c:v>
                </c:pt>
                <c:pt idx="316">
                  <c:v>7.2505598105599915</c:v>
                </c:pt>
                <c:pt idx="317">
                  <c:v>7.3360972488965164</c:v>
                </c:pt>
                <c:pt idx="318">
                  <c:v>7.4222002448792761</c:v>
                </c:pt>
                <c:pt idx="319">
                  <c:v>7.5088659046110191</c:v>
                </c:pt>
                <c:pt idx="320">
                  <c:v>7.5960911852544211</c:v>
                </c:pt>
                <c:pt idx="321">
                  <c:v>7.6838728941629419</c:v>
                </c:pt>
                <c:pt idx="322">
                  <c:v>7.7722076880797264</c:v>
                </c:pt>
                <c:pt idx="323">
                  <c:v>7.8610920724063309</c:v>
                </c:pt>
                <c:pt idx="324">
                  <c:v>7.9505224005431216</c:v>
                </c:pt>
                <c:pt idx="325">
                  <c:v>8.0404948733031265</c:v>
                </c:pt>
                <c:pt idx="326">
                  <c:v>8.1310055384010145</c:v>
                </c:pt>
                <c:pt idx="327">
                  <c:v>8.2220502900189469</c:v>
                </c:pt>
                <c:pt idx="328">
                  <c:v>8.3136248684509066</c:v>
                </c:pt>
                <c:pt idx="329">
                  <c:v>8.4057248598271119</c:v>
                </c:pt>
                <c:pt idx="330">
                  <c:v>8.4983456959200296</c:v>
                </c:pt>
                <c:pt idx="331">
                  <c:v>8.5914826540334985</c:v>
                </c:pt>
                <c:pt idx="332">
                  <c:v>8.6851308569763681</c:v>
                </c:pt>
                <c:pt idx="333">
                  <c:v>8.7792852731219995</c:v>
                </c:pt>
                <c:pt idx="334">
                  <c:v>8.8739407165549515</c:v>
                </c:pt>
                <c:pt idx="335">
                  <c:v>8.969091847306057</c:v>
                </c:pt>
                <c:pt idx="336">
                  <c:v>9.0647331716770445</c:v>
                </c:pt>
                <c:pt idx="337">
                  <c:v>9.1608590426557868</c:v>
                </c:pt>
                <c:pt idx="338">
                  <c:v>9.257463660423193</c:v>
                </c:pt>
                <c:pt idx="339">
                  <c:v>9.3545410729526335</c:v>
                </c:pt>
                <c:pt idx="340">
                  <c:v>9.4520851767027683</c:v>
                </c:pt>
                <c:pt idx="341">
                  <c:v>9.550089717404509</c:v>
                </c:pt>
                <c:pt idx="342">
                  <c:v>9.6485482909427969</c:v>
                </c:pt>
                <c:pt idx="343">
                  <c:v>9.7474543443337645</c:v>
                </c:pt>
                <c:pt idx="344">
                  <c:v>9.8468011767977455</c:v>
                </c:pt>
                <c:pt idx="345">
                  <c:v>9.9465819409285494</c:v>
                </c:pt>
                <c:pt idx="346">
                  <c:v>10.046789643959272</c:v>
                </c:pt>
                <c:pt idx="347">
                  <c:v>10.147417149124825</c:v>
                </c:pt>
                <c:pt idx="348">
                  <c:v>10.248457177121285</c:v>
                </c:pt>
                <c:pt idx="349">
                  <c:v>10.349902307662051</c:v>
                </c:pt>
                <c:pt idx="350">
                  <c:v>10.451744981130661</c:v>
                </c:pt>
                <c:pt idx="351">
                  <c:v>10.553977500330081</c:v>
                </c:pt>
                <c:pt idx="352">
                  <c:v>10.656592032328122</c:v>
                </c:pt>
                <c:pt idx="353">
                  <c:v>10.75958061039851</c:v>
                </c:pt>
                <c:pt idx="354">
                  <c:v>10.86293513605712</c:v>
                </c:pt>
                <c:pt idx="355">
                  <c:v>10.966647381192661</c:v>
                </c:pt>
                <c:pt idx="356">
                  <c:v>11.07070899029107</c:v>
                </c:pt>
                <c:pt idx="357">
                  <c:v>11.175111482752721</c:v>
                </c:pt>
                <c:pt idx="358">
                  <c:v>11.279846255301466</c:v>
                </c:pt>
                <c:pt idx="359">
                  <c:v>11.384904584484397</c:v>
                </c:pt>
                <c:pt idx="360">
                  <c:v>11.490277629261122</c:v>
                </c:pt>
                <c:pt idx="361">
                  <c:v>11.595956433681215</c:v>
                </c:pt>
                <c:pt idx="362">
                  <c:v>11.701931929648435</c:v>
                </c:pt>
                <c:pt idx="363">
                  <c:v>11.80819493977015</c:v>
                </c:pt>
                <c:pt idx="364">
                  <c:v>11.914736180290276</c:v>
                </c:pt>
                <c:pt idx="365">
                  <c:v>12.021546264104105</c:v>
                </c:pt>
                <c:pt idx="366">
                  <c:v>12.128615703852947</c:v>
                </c:pt>
                <c:pt idx="367">
                  <c:v>12.235934915096866</c:v>
                </c:pt>
                <c:pt idx="368">
                  <c:v>12.343494219563201</c:v>
                </c:pt>
                <c:pt idx="369">
                  <c:v>12.451283848468908</c:v>
                </c:pt>
                <c:pt idx="370">
                  <c:v>12.559293945914286</c:v>
                </c:pt>
                <c:pt idx="371">
                  <c:v>12.667514572345867</c:v>
                </c:pt>
                <c:pt idx="372">
                  <c:v>12.775935708085921</c:v>
                </c:pt>
                <c:pt idx="373">
                  <c:v>12.884547256926036</c:v>
                </c:pt>
                <c:pt idx="374">
                  <c:v>12.993339049782231</c:v>
                </c:pt>
                <c:pt idx="375">
                  <c:v>13.102300848408756</c:v>
                </c:pt>
                <c:pt idx="376">
                  <c:v>13.211422349167874</c:v>
                </c:pt>
                <c:pt idx="377">
                  <c:v>13.320693186852736</c:v>
                </c:pt>
                <c:pt idx="378">
                  <c:v>13.430102938560376</c:v>
                </c:pt>
                <c:pt idx="379">
                  <c:v>13.539641127611818</c:v>
                </c:pt>
                <c:pt idx="380">
                  <c:v>13.649297227516243</c:v>
                </c:pt>
                <c:pt idx="381">
                  <c:v>13.759060665976016</c:v>
                </c:pt>
                <c:pt idx="382">
                  <c:v>13.86892082892944</c:v>
                </c:pt>
                <c:pt idx="383">
                  <c:v>13.978867064627906</c:v>
                </c:pt>
                <c:pt idx="384">
                  <c:v>14.08888868774423</c:v>
                </c:pt>
                <c:pt idx="385">
                  <c:v>14.198974983508723</c:v>
                </c:pt>
                <c:pt idx="386">
                  <c:v>14.309115211869692</c:v>
                </c:pt>
                <c:pt idx="387">
                  <c:v>14.41929861167492</c:v>
                </c:pt>
                <c:pt idx="388">
                  <c:v>14.52951440487066</c:v>
                </c:pt>
                <c:pt idx="389">
                  <c:v>14.639751800714706</c:v>
                </c:pt>
                <c:pt idx="390">
                  <c:v>14.75</c:v>
                </c:pt>
                <c:pt idx="391">
                  <c:v>14.860248199285294</c:v>
                </c:pt>
                <c:pt idx="392">
                  <c:v>14.970485595129341</c:v>
                </c:pt>
                <c:pt idx="393">
                  <c:v>15.080701388325082</c:v>
                </c:pt>
                <c:pt idx="394">
                  <c:v>15.190884788130308</c:v>
                </c:pt>
                <c:pt idx="395">
                  <c:v>15.301025016491277</c:v>
                </c:pt>
                <c:pt idx="396">
                  <c:v>15.41111131225577</c:v>
                </c:pt>
                <c:pt idx="397">
                  <c:v>15.521132935372094</c:v>
                </c:pt>
                <c:pt idx="398">
                  <c:v>15.631079171070564</c:v>
                </c:pt>
                <c:pt idx="399">
                  <c:v>15.740939334023984</c:v>
                </c:pt>
                <c:pt idx="400">
                  <c:v>15.850702772483757</c:v>
                </c:pt>
                <c:pt idx="401">
                  <c:v>15.960358872388181</c:v>
                </c:pt>
                <c:pt idx="402">
                  <c:v>16.069897061439626</c:v>
                </c:pt>
                <c:pt idx="403">
                  <c:v>16.179306813147264</c:v>
                </c:pt>
                <c:pt idx="404">
                  <c:v>16.288577650832131</c:v>
                </c:pt>
                <c:pt idx="405">
                  <c:v>16.397699151591247</c:v>
                </c:pt>
                <c:pt idx="406">
                  <c:v>16.506660950217771</c:v>
                </c:pt>
                <c:pt idx="407">
                  <c:v>16.615452743073963</c:v>
                </c:pt>
                <c:pt idx="408">
                  <c:v>16.724064291914083</c:v>
                </c:pt>
                <c:pt idx="409">
                  <c:v>16.832485427654127</c:v>
                </c:pt>
                <c:pt idx="410">
                  <c:v>16.940706054085716</c:v>
                </c:pt>
                <c:pt idx="411">
                  <c:v>17.048716151531092</c:v>
                </c:pt>
                <c:pt idx="412">
                  <c:v>17.156505780436799</c:v>
                </c:pt>
                <c:pt idx="413">
                  <c:v>17.264065084903134</c:v>
                </c:pt>
                <c:pt idx="414">
                  <c:v>17.371384296147053</c:v>
                </c:pt>
                <c:pt idx="415">
                  <c:v>17.478453735895901</c:v>
                </c:pt>
                <c:pt idx="416">
                  <c:v>17.585263819709724</c:v>
                </c:pt>
                <c:pt idx="417">
                  <c:v>17.69180506022985</c:v>
                </c:pt>
                <c:pt idx="418">
                  <c:v>17.798068070351565</c:v>
                </c:pt>
                <c:pt idx="419">
                  <c:v>17.904043566318784</c:v>
                </c:pt>
                <c:pt idx="420">
                  <c:v>18.009722370738881</c:v>
                </c:pt>
                <c:pt idx="421">
                  <c:v>18.115095415515604</c:v>
                </c:pt>
                <c:pt idx="422">
                  <c:v>18.220153744698532</c:v>
                </c:pt>
                <c:pt idx="423">
                  <c:v>18.324888517247278</c:v>
                </c:pt>
                <c:pt idx="424">
                  <c:v>18.42929100970893</c:v>
                </c:pt>
                <c:pt idx="425">
                  <c:v>18.533352618807339</c:v>
                </c:pt>
                <c:pt idx="426">
                  <c:v>18.637064863942882</c:v>
                </c:pt>
                <c:pt idx="427">
                  <c:v>18.740419389601492</c:v>
                </c:pt>
                <c:pt idx="428">
                  <c:v>18.843407967671883</c:v>
                </c:pt>
                <c:pt idx="429">
                  <c:v>18.946022499669919</c:v>
                </c:pt>
                <c:pt idx="430">
                  <c:v>19.048255018869341</c:v>
                </c:pt>
                <c:pt idx="431">
                  <c:v>19.150097692337951</c:v>
                </c:pt>
                <c:pt idx="432">
                  <c:v>19.251542822878715</c:v>
                </c:pt>
                <c:pt idx="433">
                  <c:v>19.352582850875173</c:v>
                </c:pt>
                <c:pt idx="434">
                  <c:v>19.453210356040731</c:v>
                </c:pt>
                <c:pt idx="435">
                  <c:v>19.553418059071447</c:v>
                </c:pt>
                <c:pt idx="436">
                  <c:v>19.653198823202256</c:v>
                </c:pt>
                <c:pt idx="437">
                  <c:v>19.752545655666232</c:v>
                </c:pt>
                <c:pt idx="438">
                  <c:v>19.851451709057201</c:v>
                </c:pt>
                <c:pt idx="439">
                  <c:v>19.949910282595493</c:v>
                </c:pt>
                <c:pt idx="440">
                  <c:v>20.047914823297234</c:v>
                </c:pt>
                <c:pt idx="441">
                  <c:v>20.145458927047365</c:v>
                </c:pt>
                <c:pt idx="442">
                  <c:v>20.242536339576809</c:v>
                </c:pt>
                <c:pt idx="443">
                  <c:v>20.339140957344213</c:v>
                </c:pt>
                <c:pt idx="444">
                  <c:v>20.435266828322955</c:v>
                </c:pt>
                <c:pt idx="445">
                  <c:v>20.530908152693943</c:v>
                </c:pt>
                <c:pt idx="446">
                  <c:v>20.626059283445048</c:v>
                </c:pt>
                <c:pt idx="447">
                  <c:v>20.720714726878001</c:v>
                </c:pt>
                <c:pt idx="448">
                  <c:v>20.814869143023632</c:v>
                </c:pt>
                <c:pt idx="449">
                  <c:v>20.908517345966501</c:v>
                </c:pt>
                <c:pt idx="450">
                  <c:v>21.00165430407997</c:v>
                </c:pt>
                <c:pt idx="451">
                  <c:v>21.094275140172886</c:v>
                </c:pt>
                <c:pt idx="452">
                  <c:v>21.186375131549092</c:v>
                </c:pt>
                <c:pt idx="453">
                  <c:v>21.277949709981055</c:v>
                </c:pt>
                <c:pt idx="454">
                  <c:v>21.368994461598984</c:v>
                </c:pt>
                <c:pt idx="455">
                  <c:v>21.459505126696872</c:v>
                </c:pt>
                <c:pt idx="456">
                  <c:v>21.549477599456878</c:v>
                </c:pt>
                <c:pt idx="457">
                  <c:v>21.638907927593671</c:v>
                </c:pt>
                <c:pt idx="458">
                  <c:v>21.727792311920275</c:v>
                </c:pt>
                <c:pt idx="459">
                  <c:v>21.816127105837058</c:v>
                </c:pt>
                <c:pt idx="460">
                  <c:v>21.903908814745581</c:v>
                </c:pt>
                <c:pt idx="461">
                  <c:v>21.991134095388979</c:v>
                </c:pt>
                <c:pt idx="462">
                  <c:v>22.077799755120722</c:v>
                </c:pt>
                <c:pt idx="463">
                  <c:v>22.163902751103482</c:v>
                </c:pt>
                <c:pt idx="464">
                  <c:v>22.249440189440008</c:v>
                </c:pt>
                <c:pt idx="465">
                  <c:v>22.33440932423785</c:v>
                </c:pt>
                <c:pt idx="466">
                  <c:v>22.418807556609828</c:v>
                </c:pt>
                <c:pt idx="467">
                  <c:v>22.502632433612202</c:v>
                </c:pt>
                <c:pt idx="468">
                  <c:v>22.58588164712241</c:v>
                </c:pt>
                <c:pt idx="469">
                  <c:v>22.668553032658465</c:v>
                </c:pt>
                <c:pt idx="470">
                  <c:v>22.750644568141865</c:v>
                </c:pt>
                <c:pt idx="471">
                  <c:v>22.832154372606041</c:v>
                </c:pt>
                <c:pt idx="472">
                  <c:v>22.913080704852415</c:v>
                </c:pt>
                <c:pt idx="473">
                  <c:v>22.993421962055983</c:v>
                </c:pt>
                <c:pt idx="474">
                  <c:v>23.073176678322472</c:v>
                </c:pt>
                <c:pt idx="475">
                  <c:v>23.152343523199097</c:v>
                </c:pt>
                <c:pt idx="476">
                  <c:v>23.230921300140935</c:v>
                </c:pt>
                <c:pt idx="477">
                  <c:v>23.308908944934867</c:v>
                </c:pt>
                <c:pt idx="478">
                  <c:v>23.386305524083195</c:v>
                </c:pt>
                <c:pt idx="479">
                  <c:v>23.463110233148825</c:v>
                </c:pt>
                <c:pt idx="480">
                  <c:v>23.539322395064083</c:v>
                </c:pt>
                <c:pt idx="481">
                  <c:v>23.614941458405067</c:v>
                </c:pt>
                <c:pt idx="482">
                  <c:v>23.689966995633576</c:v>
                </c:pt>
                <c:pt idx="483">
                  <c:v>23.764398701308501</c:v>
                </c:pt>
                <c:pt idx="484">
                  <c:v>23.838236390268573</c:v>
                </c:pt>
                <c:pt idx="485">
                  <c:v>23.911479995788508</c:v>
                </c:pt>
                <c:pt idx="486">
                  <c:v>23.98412956771022</c:v>
                </c:pt>
                <c:pt idx="487">
                  <c:v>24.05618527055119</c:v>
                </c:pt>
                <c:pt idx="488">
                  <c:v>24.12764738159164</c:v>
                </c:pt>
                <c:pt idx="489">
                  <c:v>24.198516288942411</c:v>
                </c:pt>
                <c:pt idx="490">
                  <c:v>24.268792489595327</c:v>
                </c:pt>
                <c:pt idx="491">
                  <c:v>24.33847658745773</c:v>
                </c:pt>
                <c:pt idx="492">
                  <c:v>24.407569291372997</c:v>
                </c:pt>
                <c:pt idx="493">
                  <c:v>24.476071413128604</c:v>
                </c:pt>
                <c:pt idx="494">
                  <c:v>24.543983865453541</c:v>
                </c:pt>
                <c:pt idx="495">
                  <c:v>24.611307660006538</c:v>
                </c:pt>
                <c:pt idx="496">
                  <c:v>24.678043905356859</c:v>
                </c:pt>
                <c:pt idx="497">
                  <c:v>24.744193804959014</c:v>
                </c:pt>
                <c:pt idx="498">
                  <c:v>24.809758655123112</c:v>
                </c:pt>
                <c:pt idx="499">
                  <c:v>24.874739842982148</c:v>
                </c:pt>
                <c:pt idx="500">
                  <c:v>24.939138844457826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4A-424B-A8E9-D7851081E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08736"/>
        <c:axId val="86310272"/>
      </c:scatterChart>
      <c:valAx>
        <c:axId val="86308736"/>
        <c:scaling>
          <c:orientation val="minMax"/>
          <c:max val="5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86310272"/>
        <c:crosses val="autoZero"/>
        <c:crossBetween val="midCat"/>
      </c:valAx>
      <c:valAx>
        <c:axId val="86310272"/>
        <c:scaling>
          <c:orientation val="minMax"/>
          <c:max val="3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308736"/>
        <c:crosses val="autoZero"/>
        <c:crossBetween val="midCat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'比例制御弁（以前は中流量（その以前は標準））'!$B$7:$B$507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'比例制御弁（以前は中流量（その以前は標準））'!$C$7:$C$507</c:f>
              <c:numCache>
                <c:formatCode>General</c:formatCode>
                <c:ptCount val="50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8E-4736-BE6A-1E62CA42ED1E}"/>
            </c:ext>
          </c:extLst>
        </c:ser>
        <c:ser>
          <c:idx val="1"/>
          <c:order val="1"/>
          <c:tx>
            <c:strRef>
              <c:f>'比例制御弁（以前は中流量（その以前は標準））'!$D$6</c:f>
              <c:strCache>
                <c:ptCount val="1"/>
                <c:pt idx="0">
                  <c:v>標準</c:v>
                </c:pt>
              </c:strCache>
            </c:strRef>
          </c:tx>
          <c:marker>
            <c:symbol val="none"/>
          </c:marker>
          <c:xVal>
            <c:numRef>
              <c:f>'比例制御弁（以前は中流量（その以前は標準））'!$B$7:$B$607</c:f>
              <c:numCache>
                <c:formatCode>General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'比例制御弁（以前は中流量（その以前は標準））'!$D$7:$D$607</c:f>
              <c:numCache>
                <c:formatCode>General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5.9669722108202095E-4</c:v>
                </c:pt>
                <c:pt idx="193">
                  <c:v>1.3525725276744449E-2</c:v>
                </c:pt>
                <c:pt idx="194">
                  <c:v>2.6525765046166327E-2</c:v>
                </c:pt>
                <c:pt idx="195">
                  <c:v>3.9597044301340478E-2</c:v>
                </c:pt>
                <c:pt idx="196">
                  <c:v>5.2739789395018999E-2</c:v>
                </c:pt>
                <c:pt idx="197">
                  <c:v>6.5954225226988683E-2</c:v>
                </c:pt>
                <c:pt idx="198">
                  <c:v>7.9240575210103081E-2</c:v>
                </c:pt>
                <c:pt idx="199">
                  <c:v>9.2599061236062319E-2</c:v>
                </c:pt>
                <c:pt idx="200">
                  <c:v>0.1060299036409611</c:v>
                </c:pt>
                <c:pt idx="201">
                  <c:v>0.11953332117057958</c:v>
                </c:pt>
                <c:pt idx="202">
                  <c:v>0.13310953094545352</c:v>
                </c:pt>
                <c:pt idx="203">
                  <c:v>0.14675874842569891</c:v>
                </c:pt>
                <c:pt idx="204">
                  <c:v>0.16048118737560424</c:v>
                </c:pt>
                <c:pt idx="205">
                  <c:v>0.17427705982799768</c:v>
                </c:pt>
                <c:pt idx="206">
                  <c:v>0.18814657604838292</c:v>
                </c:pt>
                <c:pt idx="207">
                  <c:v>0.20208994449885243</c:v>
                </c:pt>
                <c:pt idx="208">
                  <c:v>0.21610737180178008</c:v>
                </c:pt>
                <c:pt idx="209">
                  <c:v>0.23019906270329749</c:v>
                </c:pt>
                <c:pt idx="210">
                  <c:v>0.24436522003655314</c:v>
                </c:pt>
                <c:pt idx="211">
                  <c:v>0.25860604468476334</c:v>
                </c:pt>
                <c:pt idx="212">
                  <c:v>0.27292173554405386</c:v>
                </c:pt>
                <c:pt idx="213">
                  <c:v>0.287312489486101</c:v>
                </c:pt>
                <c:pt idx="214">
                  <c:v>0.30177850132056694</c:v>
                </c:pt>
                <c:pt idx="215">
                  <c:v>0.31631996375734683</c:v>
                </c:pt>
                <c:pt idx="216">
                  <c:v>0.33093706736861739</c:v>
                </c:pt>
                <c:pt idx="217">
                  <c:v>0.34563000055070159</c:v>
                </c:pt>
                <c:pt idx="218">
                  <c:v>0.36039894948574913</c:v>
                </c:pt>
                <c:pt idx="219">
                  <c:v>0.37524409810323034</c:v>
                </c:pt>
                <c:pt idx="220">
                  <c:v>0.39016562804126975</c:v>
                </c:pt>
                <c:pt idx="221">
                  <c:v>0.40516371860779499</c:v>
                </c:pt>
                <c:pt idx="222">
                  <c:v>0.4202385467415275</c:v>
                </c:pt>
                <c:pt idx="223">
                  <c:v>0.43539028697280813</c:v>
                </c:pt>
                <c:pt idx="224">
                  <c:v>0.45061911138427346</c:v>
                </c:pt>
                <c:pt idx="225">
                  <c:v>0.46592518957137008</c:v>
                </c:pt>
                <c:pt idx="226">
                  <c:v>0.48130868860273335</c:v>
                </c:pt>
                <c:pt idx="227">
                  <c:v>0.49676977298041747</c:v>
                </c:pt>
                <c:pt idx="228">
                  <c:v>0.51230860459999761</c:v>
                </c:pt>
                <c:pt idx="229">
                  <c:v>0.52792534271053304</c:v>
                </c:pt>
                <c:pt idx="230">
                  <c:v>0.5436201438744126</c:v>
                </c:pt>
                <c:pt idx="231">
                  <c:v>0.55939316192708155</c:v>
                </c:pt>
                <c:pt idx="232">
                  <c:v>0.57524454793664859</c:v>
                </c:pt>
                <c:pt idx="233">
                  <c:v>0.59117445016339465</c:v>
                </c:pt>
                <c:pt idx="234">
                  <c:v>0.60718301401917474</c:v>
                </c:pt>
                <c:pt idx="235">
                  <c:v>0.62327038202672558</c:v>
                </c:pt>
                <c:pt idx="236">
                  <c:v>0.63943669377888934</c:v>
                </c:pt>
                <c:pt idx="237">
                  <c:v>0.65568208589774857</c:v>
                </c:pt>
                <c:pt idx="238">
                  <c:v>0.67200669199369178</c:v>
                </c:pt>
                <c:pt idx="239">
                  <c:v>0.68841064262440366</c:v>
                </c:pt>
                <c:pt idx="240">
                  <c:v>0.70489406525380005</c:v>
                </c:pt>
                <c:pt idx="241">
                  <c:v>0.72145708421090271</c:v>
                </c:pt>
                <c:pt idx="242">
                  <c:v>0.73809982064866686</c:v>
                </c:pt>
                <c:pt idx="243">
                  <c:v>0.75482239250276884</c:v>
                </c:pt>
                <c:pt idx="244">
                  <c:v>0.77162491445036085</c:v>
                </c:pt>
                <c:pt idx="245">
                  <c:v>0.78850749786879026</c:v>
                </c:pt>
                <c:pt idx="246">
                  <c:v>0.80547025079431744</c:v>
                </c:pt>
                <c:pt idx="247">
                  <c:v>0.82251327788080308</c:v>
                </c:pt>
                <c:pt idx="248">
                  <c:v>0.83963668035840078</c:v>
                </c:pt>
                <c:pt idx="249">
                  <c:v>0.85684055599226028</c:v>
                </c:pt>
                <c:pt idx="250">
                  <c:v>0.87412499904122454</c:v>
                </c:pt>
                <c:pt idx="251">
                  <c:v>0.8914901002165676</c:v>
                </c:pt>
                <c:pt idx="252">
                  <c:v>0.90893594664074318</c:v>
                </c:pt>
                <c:pt idx="253">
                  <c:v>0.92646262180618066</c:v>
                </c:pt>
                <c:pt idx="254">
                  <c:v>0.94407020553412169</c:v>
                </c:pt>
                <c:pt idx="255">
                  <c:v>0.96175877393351161</c:v>
                </c:pt>
                <c:pt idx="256">
                  <c:v>0.97952839935994973</c:v>
                </c:pt>
                <c:pt idx="257">
                  <c:v>0.99737915037471359</c:v>
                </c:pt>
                <c:pt idx="258">
                  <c:v>1.0153110917038646</c:v>
                </c:pt>
                <c:pt idx="259">
                  <c:v>1.0333242841974326</c:v>
                </c:pt>
                <c:pt idx="260">
                  <c:v>1.0514187847887086</c:v>
                </c:pt>
                <c:pt idx="261">
                  <c:v>1.0695946464536417</c:v>
                </c:pt>
                <c:pt idx="262">
                  <c:v>1.0878519181703439</c:v>
                </c:pt>
                <c:pt idx="263">
                  <c:v>1.1061906448787311</c:v>
                </c:pt>
                <c:pt idx="264">
                  <c:v>1.124610867440293</c:v>
                </c:pt>
                <c:pt idx="265">
                  <c:v>1.1431126225980055</c:v>
                </c:pt>
                <c:pt idx="266">
                  <c:v>1.1616959429364004</c:v>
                </c:pt>
                <c:pt idx="267">
                  <c:v>1.1803608568418005</c:v>
                </c:pt>
                <c:pt idx="268">
                  <c:v>1.1991073884627208</c:v>
                </c:pt>
                <c:pt idx="269">
                  <c:v>1.2179355576704571</c:v>
                </c:pt>
                <c:pt idx="270">
                  <c:v>1.2368453800198744</c:v>
                </c:pt>
                <c:pt idx="271">
                  <c:v>1.255836866710383</c:v>
                </c:pt>
                <c:pt idx="272">
                  <c:v>1.2749100245471454</c:v>
                </c:pt>
                <c:pt idx="273">
                  <c:v>1.2940648559024948</c:v>
                </c:pt>
                <c:pt idx="274">
                  <c:v>1.3133013586775926</c:v>
                </c:pt>
                <c:pt idx="275">
                  <c:v>1.3326195262643314</c:v>
                </c:pt>
                <c:pt idx="276">
                  <c:v>1.3520193475074911</c:v>
                </c:pt>
                <c:pt idx="277">
                  <c:v>1.3715008066671603</c:v>
                </c:pt>
                <c:pt idx="278">
                  <c:v>1.3910638833814346</c:v>
                </c:pt>
                <c:pt idx="279">
                  <c:v>1.410708552629405</c:v>
                </c:pt>
                <c:pt idx="280">
                  <c:v>1.4304347846944379</c:v>
                </c:pt>
                <c:pt idx="281">
                  <c:v>1.4502425451277681</c:v>
                </c:pt>
                <c:pt idx="282">
                  <c:v>1.4701317947124126</c:v>
                </c:pt>
                <c:pt idx="283">
                  <c:v>1.4901024894274113</c:v>
                </c:pt>
                <c:pt idx="284">
                  <c:v>1.510154580412407</c:v>
                </c:pt>
                <c:pt idx="285">
                  <c:v>1.5302880139325876</c:v>
                </c:pt>
                <c:pt idx="286">
                  <c:v>1.550502731343983</c:v>
                </c:pt>
                <c:pt idx="287">
                  <c:v>1.5707986690591356</c:v>
                </c:pt>
                <c:pt idx="288">
                  <c:v>1.5911757585131707</c:v>
                </c:pt>
                <c:pt idx="289">
                  <c:v>1.6116339261302466</c:v>
                </c:pt>
                <c:pt idx="290">
                  <c:v>1.6321730932904219</c:v>
                </c:pt>
                <c:pt idx="291">
                  <c:v>1.6527931762969446</c:v>
                </c:pt>
                <c:pt idx="292">
                  <c:v>1.6734940863439687</c:v>
                </c:pt>
                <c:pt idx="293">
                  <c:v>1.6942757294847119</c:v>
                </c:pt>
                <c:pt idx="294">
                  <c:v>1.7151380066000743</c:v>
                </c:pt>
                <c:pt idx="295">
                  <c:v>1.7360808133677121</c:v>
                </c:pt>
                <c:pt idx="296">
                  <c:v>1.7571040402315989</c:v>
                </c:pt>
                <c:pt idx="297">
                  <c:v>1.7782075723720645</c:v>
                </c:pt>
                <c:pt idx="298">
                  <c:v>1.7993912896763469</c:v>
                </c:pt>
                <c:pt idx="299">
                  <c:v>1.8206550667096368</c:v>
                </c:pt>
                <c:pt idx="300">
                  <c:v>1.841998772686662</c:v>
                </c:pt>
                <c:pt idx="301">
                  <c:v>1.8634222714437967</c:v>
                </c:pt>
                <c:pt idx="302">
                  <c:v>1.8849254214117179</c:v>
                </c:pt>
                <c:pt idx="303">
                  <c:v>1.9065080755886146</c:v>
                </c:pt>
                <c:pt idx="304">
                  <c:v>1.9281700815139775</c:v>
                </c:pt>
                <c:pt idx="305">
                  <c:v>1.9499112812429509</c:v>
                </c:pt>
                <c:pt idx="306">
                  <c:v>1.9717315113212868</c:v>
                </c:pt>
                <c:pt idx="307">
                  <c:v>1.9936306027609021</c:v>
                </c:pt>
                <c:pt idx="308">
                  <c:v>2.0156083810160368</c:v>
                </c:pt>
                <c:pt idx="309">
                  <c:v>2.037664665960051</c:v>
                </c:pt>
                <c:pt idx="310">
                  <c:v>2.0597992718628531</c:v>
                </c:pt>
                <c:pt idx="311">
                  <c:v>2.082012007368963</c:v>
                </c:pt>
                <c:pt idx="312">
                  <c:v>2.104302675476255</c:v>
                </c:pt>
                <c:pt idx="313">
                  <c:v>2.1266710735153547</c:v>
                </c:pt>
                <c:pt idx="314">
                  <c:v>2.1491169931297103</c:v>
                </c:pt>
                <c:pt idx="315">
                  <c:v>2.171640220256374</c:v>
                </c:pt>
                <c:pt idx="316">
                  <c:v>2.1942405351074701</c:v>
                </c:pt>
                <c:pt idx="317">
                  <c:v>2.216917712152374</c:v>
                </c:pt>
                <c:pt idx="318">
                  <c:v>2.2396715201006288</c:v>
                </c:pt>
                <c:pt idx="319">
                  <c:v>2.2625017218855765</c:v>
                </c:pt>
                <c:pt idx="320">
                  <c:v>2.2854080746487462</c:v>
                </c:pt>
                <c:pt idx="321">
                  <c:v>2.3083903297249933</c:v>
                </c:pt>
                <c:pt idx="322">
                  <c:v>2.3314482326283974</c:v>
                </c:pt>
                <c:pt idx="323">
                  <c:v>2.3545815230389442</c:v>
                </c:pt>
                <c:pt idx="324">
                  <c:v>2.3777899347899876</c:v>
                </c:pt>
                <c:pt idx="325">
                  <c:v>2.4010731958564984</c:v>
                </c:pt>
                <c:pt idx="326">
                  <c:v>2.4244310283441344</c:v>
                </c:pt>
                <c:pt idx="327">
                  <c:v>2.4478631484791089</c:v>
                </c:pt>
                <c:pt idx="328">
                  <c:v>2.4713692665988924</c:v>
                </c:pt>
                <c:pt idx="329">
                  <c:v>2.4949490871437385</c:v>
                </c:pt>
                <c:pt idx="330">
                  <c:v>2.5186023086490614</c:v>
                </c:pt>
                <c:pt idx="331">
                  <c:v>2.5423286237386575</c:v>
                </c:pt>
                <c:pt idx="332">
                  <c:v>2.5661277191187892</c:v>
                </c:pt>
                <c:pt idx="333">
                  <c:v>2.5899992755731418</c:v>
                </c:pt>
                <c:pt idx="334">
                  <c:v>2.6139429679586499</c:v>
                </c:pt>
                <c:pt idx="335">
                  <c:v>2.6379584652022157</c:v>
                </c:pt>
                <c:pt idx="336">
                  <c:v>2.6620454302983205</c:v>
                </c:pt>
                <c:pt idx="337">
                  <c:v>2.6862035203075356</c:v>
                </c:pt>
                <c:pt idx="338">
                  <c:v>2.710432386355949</c:v>
                </c:pt>
                <c:pt idx="339">
                  <c:v>2.7347316736355056</c:v>
                </c:pt>
                <c:pt idx="340">
                  <c:v>2.7591010214052734</c:v>
                </c:pt>
                <c:pt idx="341">
                  <c:v>2.7835400629936435</c:v>
                </c:pt>
                <c:pt idx="342">
                  <c:v>2.8080484258014717</c:v>
                </c:pt>
                <c:pt idx="343">
                  <c:v>2.8326257313061616</c:v>
                </c:pt>
                <c:pt idx="344">
                  <c:v>2.8572715950667122</c:v>
                </c:pt>
                <c:pt idx="345">
                  <c:v>2.8819856267297057</c:v>
                </c:pt>
                <c:pt idx="346">
                  <c:v>2.9067674300362878</c:v>
                </c:pt>
                <c:pt idx="347">
                  <c:v>2.9316166028300987</c:v>
                </c:pt>
                <c:pt idx="348">
                  <c:v>2.9565327370661896</c:v>
                </c:pt>
                <c:pt idx="349">
                  <c:v>2.9815154188209307</c:v>
                </c:pt>
                <c:pt idx="350">
                  <c:v>3.0065642283028939</c:v>
                </c:pt>
                <c:pt idx="351">
                  <c:v>3.0316787398647396</c:v>
                </c:pt>
                <c:pt idx="352">
                  <c:v>3.0568585220161024</c:v>
                </c:pt>
                <c:pt idx="353">
                  <c:v>3.0821031374374712</c:v>
                </c:pt>
                <c:pt idx="354">
                  <c:v>3.1074121429950949</c:v>
                </c:pt>
                <c:pt idx="355">
                  <c:v>3.1327850897568714</c:v>
                </c:pt>
                <c:pt idx="356">
                  <c:v>3.1582215230092938</c:v>
                </c:pt>
                <c:pt idx="357">
                  <c:v>3.1837209822753652</c:v>
                </c:pt>
                <c:pt idx="358">
                  <c:v>3.2092830013335849</c:v>
                </c:pt>
                <c:pt idx="359">
                  <c:v>3.2349071082379242</c:v>
                </c:pt>
                <c:pt idx="360">
                  <c:v>3.2605928253388514</c:v>
                </c:pt>
                <c:pt idx="361">
                  <c:v>3.2863396693053728</c:v>
                </c:pt>
                <c:pt idx="362">
                  <c:v>3.3121471511481237</c:v>
                </c:pt>
                <c:pt idx="363">
                  <c:v>3.3380147762434733</c:v>
                </c:pt>
                <c:pt idx="364">
                  <c:v>3.3639420443586818</c:v>
                </c:pt>
                <c:pt idx="365">
                  <c:v>3.3899284496780888</c:v>
                </c:pt>
                <c:pt idx="366">
                  <c:v>3.4159734808303392</c:v>
                </c:pt>
                <c:pt idx="367">
                  <c:v>3.4420766209166436</c:v>
                </c:pt>
                <c:pt idx="368">
                  <c:v>3.4682373475400974</c:v>
                </c:pt>
                <c:pt idx="369">
                  <c:v>3.4944551328360074</c:v>
                </c:pt>
                <c:pt idx="370">
                  <c:v>3.5207294435032868</c:v>
                </c:pt>
                <c:pt idx="371">
                  <c:v>3.5470597408368727</c:v>
                </c:pt>
                <c:pt idx="372">
                  <c:v>3.5734454807611833</c:v>
                </c:pt>
                <c:pt idx="373">
                  <c:v>3.5998861138646117</c:v>
                </c:pt>
                <c:pt idx="374">
                  <c:v>3.6263810854350584</c:v>
                </c:pt>
                <c:pt idx="375">
                  <c:v>3.6529298354964919</c:v>
                </c:pt>
                <c:pt idx="376">
                  <c:v>3.6795317988465355</c:v>
                </c:pt>
                <c:pt idx="377">
                  <c:v>3.7061864050950977</c:v>
                </c:pt>
                <c:pt idx="378">
                  <c:v>3.7328930787040067</c:v>
                </c:pt>
                <c:pt idx="379">
                  <c:v>3.7596512390276819</c:v>
                </c:pt>
                <c:pt idx="380">
                  <c:v>3.7864603003548218</c:v>
                </c:pt>
                <c:pt idx="381">
                  <c:v>3.8133196719510956</c:v>
                </c:pt>
                <c:pt idx="382">
                  <c:v>3.8402287581028594</c:v>
                </c:pt>
                <c:pt idx="383">
                  <c:v>3.8671869581618683</c:v>
                </c:pt>
                <c:pt idx="384">
                  <c:v>3.8941936665909971</c:v>
                </c:pt>
                <c:pt idx="385">
                  <c:v>3.9212482730109466</c:v>
                </c:pt>
                <c:pt idx="386">
                  <c:v>3.9483501622479498</c:v>
                </c:pt>
                <c:pt idx="387">
                  <c:v>3.9754987143824536</c:v>
                </c:pt>
                <c:pt idx="388">
                  <c:v>4.0026933047987905</c:v>
                </c:pt>
                <c:pt idx="389">
                  <c:v>4.0299333042358105</c:v>
                </c:pt>
                <c:pt idx="390">
                  <c:v>4.0572180788384813</c:v>
                </c:pt>
                <c:pt idx="391">
                  <c:v>4.0845469902104492</c:v>
                </c:pt>
                <c:pt idx="392">
                  <c:v>4.1119193954675461</c:v>
                </c:pt>
                <c:pt idx="393">
                  <c:v>4.1393346472922437</c:v>
                </c:pt>
                <c:pt idx="394">
                  <c:v>4.1667920939890353</c:v>
                </c:pt>
                <c:pt idx="395">
                  <c:v>4.1942910795407444</c:v>
                </c:pt>
                <c:pt idx="396">
                  <c:v>4.2218309436657604</c:v>
                </c:pt>
                <c:pt idx="397">
                  <c:v>4.2494110218761687</c:v>
                </c:pt>
                <c:pt idx="398">
                  <c:v>4.2770306455367777</c:v>
                </c:pt>
                <c:pt idx="399">
                  <c:v>4.3046891419250528</c:v>
                </c:pt>
                <c:pt idx="400">
                  <c:v>4.3323858342919088</c:v>
                </c:pt>
                <c:pt idx="401">
                  <c:v>4.360120041923377</c:v>
                </c:pt>
                <c:pt idx="402">
                  <c:v>4.3878910802031328</c:v>
                </c:pt>
                <c:pt idx="403">
                  <c:v>4.4156982606758701</c:v>
                </c:pt>
                <c:pt idx="404">
                  <c:v>4.4435408911114944</c:v>
                </c:pt>
                <c:pt idx="405">
                  <c:v>4.4714182755701666</c:v>
                </c:pt>
                <c:pt idx="406">
                  <c:v>4.499329714468133</c:v>
                </c:pt>
                <c:pt idx="407">
                  <c:v>4.5272745046443674</c:v>
                </c:pt>
                <c:pt idx="408">
                  <c:v>4.5552519394279951</c:v>
                </c:pt>
                <c:pt idx="409">
                  <c:v>4.5832613087064908</c:v>
                </c:pt>
                <c:pt idx="410">
                  <c:v>4.6113018989946362</c:v>
                </c:pt>
                <c:pt idx="411">
                  <c:v>4.6393729935042263</c:v>
                </c:pt>
                <c:pt idx="412">
                  <c:v>4.6674738722145133</c:v>
                </c:pt>
                <c:pt idx="413">
                  <c:v>4.695603811943351</c:v>
                </c:pt>
                <c:pt idx="414">
                  <c:v>4.7237620864190699</c:v>
                </c:pt>
                <c:pt idx="415">
                  <c:v>4.7519479663530255</c:v>
                </c:pt>
                <c:pt idx="416">
                  <c:v>4.780160719512824</c:v>
                </c:pt>
                <c:pt idx="417">
                  <c:v>4.8083996107962177</c:v>
                </c:pt>
                <c:pt idx="418">
                  <c:v>4.8366639023056308</c:v>
                </c:pt>
                <c:pt idx="419">
                  <c:v>4.8649528534233344</c:v>
                </c:pt>
                <c:pt idx="420">
                  <c:v>4.8932657208872152</c:v>
                </c:pt>
                <c:pt idx="421">
                  <c:v>4.9216017588671592</c:v>
                </c:pt>
                <c:pt idx="422">
                  <c:v>4.9499602190420005</c:v>
                </c:pt>
                <c:pt idx="423">
                  <c:v>4.9783403506770565</c:v>
                </c:pt>
                <c:pt idx="424">
                  <c:v>5.0067414007021886</c:v>
                </c:pt>
                <c:pt idx="425">
                  <c:v>5.0351626137904155</c:v>
                </c:pt>
                <c:pt idx="426">
                  <c:v>5.0636032324370213</c:v>
                </c:pt>
                <c:pt idx="427">
                  <c:v>5.0920624970391817</c:v>
                </c:pt>
                <c:pt idx="428">
                  <c:v>5.1205396459760486</c:v>
                </c:pt>
                <c:pt idx="429">
                  <c:v>5.1490339156893175</c:v>
                </c:pt>
                <c:pt idx="430">
                  <c:v>5.1775445407642238</c:v>
                </c:pt>
                <c:pt idx="431">
                  <c:v>5.2060707540109714</c:v>
                </c:pt>
                <c:pt idx="432">
                  <c:v>5.2346117865465676</c:v>
                </c:pt>
                <c:pt idx="433">
                  <c:v>5.2631668678770556</c:v>
                </c:pt>
                <c:pt idx="434">
                  <c:v>5.2917352259801005</c:v>
                </c:pt>
                <c:pt idx="435">
                  <c:v>5.3203160873879503</c:v>
                </c:pt>
                <c:pt idx="436">
                  <c:v>5.3489086772707051</c:v>
                </c:pt>
                <c:pt idx="437">
                  <c:v>5.3775122195199314</c:v>
                </c:pt>
                <c:pt idx="438">
                  <c:v>5.4061259368325381</c:v>
                </c:pt>
                <c:pt idx="439">
                  <c:v>5.4347490507949656</c:v>
                </c:pt>
                <c:pt idx="440">
                  <c:v>5.4633807819675955</c:v>
                </c:pt>
                <c:pt idx="441">
                  <c:v>5.4920203499694207</c:v>
                </c:pt>
                <c:pt idx="442">
                  <c:v>5.5206669735629417</c:v>
                </c:pt>
                <c:pt idx="443">
                  <c:v>5.5493198707392253</c:v>
                </c:pt>
                <c:pt idx="444">
                  <c:v>5.5779782588031859</c:v>
                </c:pt>
                <c:pt idx="445">
                  <c:v>5.6066413544589953</c:v>
                </c:pt>
                <c:pt idx="446">
                  <c:v>5.6353083738956471</c:v>
                </c:pt>
                <c:pt idx="447">
                  <c:v>5.6639785328726369</c:v>
                </c:pt>
                <c:pt idx="448">
                  <c:v>5.6926510468057367</c:v>
                </c:pt>
                <c:pt idx="449">
                  <c:v>5.7213251308528665</c:v>
                </c:pt>
                <c:pt idx="450">
                  <c:v>5.75</c:v>
                </c:pt>
                <c:pt idx="451">
                  <c:v>5.7786748691471335</c:v>
                </c:pt>
                <c:pt idx="452">
                  <c:v>5.8073489531942615</c:v>
                </c:pt>
                <c:pt idx="453">
                  <c:v>5.8360214671273649</c:v>
                </c:pt>
                <c:pt idx="454">
                  <c:v>5.8646916261043529</c:v>
                </c:pt>
                <c:pt idx="455">
                  <c:v>5.8933586455410056</c:v>
                </c:pt>
                <c:pt idx="456">
                  <c:v>5.9220217411968141</c:v>
                </c:pt>
                <c:pt idx="457">
                  <c:v>5.9506801292607738</c:v>
                </c:pt>
                <c:pt idx="458">
                  <c:v>5.9793330264370583</c:v>
                </c:pt>
                <c:pt idx="459">
                  <c:v>6.0079796500305775</c:v>
                </c:pt>
                <c:pt idx="460">
                  <c:v>6.0366192180324045</c:v>
                </c:pt>
                <c:pt idx="461">
                  <c:v>6.0652509492050353</c:v>
                </c:pt>
                <c:pt idx="462">
                  <c:v>6.0938740631674602</c:v>
                </c:pt>
                <c:pt idx="463">
                  <c:v>6.1224877804800713</c:v>
                </c:pt>
                <c:pt idx="464">
                  <c:v>6.1510913227292949</c:v>
                </c:pt>
                <c:pt idx="465">
                  <c:v>6.1796839126120489</c:v>
                </c:pt>
                <c:pt idx="466">
                  <c:v>6.2082647740198986</c:v>
                </c:pt>
                <c:pt idx="467">
                  <c:v>6.2368331321229444</c:v>
                </c:pt>
                <c:pt idx="468">
                  <c:v>6.2653882134534324</c:v>
                </c:pt>
                <c:pt idx="469">
                  <c:v>6.2939292459890304</c:v>
                </c:pt>
                <c:pt idx="470">
                  <c:v>6.3224554592357762</c:v>
                </c:pt>
                <c:pt idx="471">
                  <c:v>6.3509660843106843</c:v>
                </c:pt>
                <c:pt idx="472">
                  <c:v>6.3794603540239514</c:v>
                </c:pt>
                <c:pt idx="473">
                  <c:v>6.4079375029608183</c:v>
                </c:pt>
                <c:pt idx="474">
                  <c:v>6.4363967675629787</c:v>
                </c:pt>
                <c:pt idx="475">
                  <c:v>6.4648373862095845</c:v>
                </c:pt>
                <c:pt idx="476">
                  <c:v>6.4932585992978105</c:v>
                </c:pt>
                <c:pt idx="477">
                  <c:v>6.5216596493229417</c:v>
                </c:pt>
                <c:pt idx="478">
                  <c:v>6.5500397809580004</c:v>
                </c:pt>
                <c:pt idx="479">
                  <c:v>6.5783982411328417</c:v>
                </c:pt>
                <c:pt idx="480">
                  <c:v>6.6067342791127839</c:v>
                </c:pt>
                <c:pt idx="481">
                  <c:v>6.6350471465766674</c:v>
                </c:pt>
                <c:pt idx="482">
                  <c:v>6.6633360976943692</c:v>
                </c:pt>
                <c:pt idx="483">
                  <c:v>6.6916003892037832</c:v>
                </c:pt>
                <c:pt idx="484">
                  <c:v>6.7198392804871752</c:v>
                </c:pt>
                <c:pt idx="485">
                  <c:v>6.7480520336469745</c:v>
                </c:pt>
                <c:pt idx="486">
                  <c:v>6.7762379135809301</c:v>
                </c:pt>
                <c:pt idx="487">
                  <c:v>6.8043961880566499</c:v>
                </c:pt>
                <c:pt idx="488">
                  <c:v>6.8325261277854867</c:v>
                </c:pt>
                <c:pt idx="489">
                  <c:v>6.8606270064957737</c:v>
                </c:pt>
                <c:pt idx="490">
                  <c:v>6.8886981010053656</c:v>
                </c:pt>
                <c:pt idx="491">
                  <c:v>6.91673869129351</c:v>
                </c:pt>
                <c:pt idx="492">
                  <c:v>6.9447480605720049</c:v>
                </c:pt>
                <c:pt idx="493">
                  <c:v>6.9727254953556326</c:v>
                </c:pt>
                <c:pt idx="494">
                  <c:v>7.0006702855318679</c:v>
                </c:pt>
                <c:pt idx="495">
                  <c:v>7.0285817244298325</c:v>
                </c:pt>
                <c:pt idx="496">
                  <c:v>7.0564591088885056</c:v>
                </c:pt>
                <c:pt idx="497">
                  <c:v>7.084301739324129</c:v>
                </c:pt>
                <c:pt idx="498">
                  <c:v>7.1121089197968654</c:v>
                </c:pt>
                <c:pt idx="499">
                  <c:v>7.139879958076623</c:v>
                </c:pt>
                <c:pt idx="500">
                  <c:v>7.1676141657080912</c:v>
                </c:pt>
                <c:pt idx="501">
                  <c:v>7.1953108580749472</c:v>
                </c:pt>
                <c:pt idx="502">
                  <c:v>7.2229693544632205</c:v>
                </c:pt>
                <c:pt idx="503">
                  <c:v>7.2505889781238313</c:v>
                </c:pt>
                <c:pt idx="504">
                  <c:v>7.2781690563342387</c:v>
                </c:pt>
                <c:pt idx="505">
                  <c:v>7.3057089204592547</c:v>
                </c:pt>
                <c:pt idx="506">
                  <c:v>7.3332079060109656</c:v>
                </c:pt>
                <c:pt idx="507">
                  <c:v>7.3606653527077555</c:v>
                </c:pt>
                <c:pt idx="508">
                  <c:v>7.388080604532453</c:v>
                </c:pt>
                <c:pt idx="509">
                  <c:v>7.4154530097895499</c:v>
                </c:pt>
                <c:pt idx="510">
                  <c:v>7.4427819211615187</c:v>
                </c:pt>
                <c:pt idx="511">
                  <c:v>7.4700666957641904</c:v>
                </c:pt>
                <c:pt idx="512">
                  <c:v>7.4973066952012086</c:v>
                </c:pt>
                <c:pt idx="513">
                  <c:v>7.5245012856175464</c:v>
                </c:pt>
                <c:pt idx="514">
                  <c:v>7.551649837752052</c:v>
                </c:pt>
                <c:pt idx="515">
                  <c:v>7.5787517269890525</c:v>
                </c:pt>
                <c:pt idx="516">
                  <c:v>7.6058063334090029</c:v>
                </c:pt>
                <c:pt idx="517">
                  <c:v>7.6328130418381317</c:v>
                </c:pt>
                <c:pt idx="518">
                  <c:v>7.6597712418971433</c:v>
                </c:pt>
                <c:pt idx="519">
                  <c:v>7.6866803280489044</c:v>
                </c:pt>
                <c:pt idx="520">
                  <c:v>7.7135396996451782</c:v>
                </c:pt>
                <c:pt idx="521">
                  <c:v>7.7403487609723172</c:v>
                </c:pt>
                <c:pt idx="522">
                  <c:v>7.7671069212959942</c:v>
                </c:pt>
                <c:pt idx="523">
                  <c:v>7.7938135949049023</c:v>
                </c:pt>
                <c:pt idx="524">
                  <c:v>7.8204682011534654</c:v>
                </c:pt>
                <c:pt idx="525">
                  <c:v>7.8470701645035099</c:v>
                </c:pt>
                <c:pt idx="526">
                  <c:v>7.8736189145649416</c:v>
                </c:pt>
                <c:pt idx="527">
                  <c:v>7.9001138861353883</c:v>
                </c:pt>
                <c:pt idx="528">
                  <c:v>7.9265545192388167</c:v>
                </c:pt>
                <c:pt idx="529">
                  <c:v>7.9529402591631264</c:v>
                </c:pt>
                <c:pt idx="530">
                  <c:v>7.9792705564967132</c:v>
                </c:pt>
                <c:pt idx="531">
                  <c:v>8.0055448671639926</c:v>
                </c:pt>
                <c:pt idx="532">
                  <c:v>8.0317626524599035</c:v>
                </c:pt>
                <c:pt idx="533">
                  <c:v>8.0579233790833555</c:v>
                </c:pt>
                <c:pt idx="534">
                  <c:v>8.0840265191696616</c:v>
                </c:pt>
                <c:pt idx="535">
                  <c:v>8.1100715503219103</c:v>
                </c:pt>
                <c:pt idx="536">
                  <c:v>8.1360579556413164</c:v>
                </c:pt>
                <c:pt idx="537">
                  <c:v>8.1619852237565258</c:v>
                </c:pt>
                <c:pt idx="538">
                  <c:v>8.1878528488518754</c:v>
                </c:pt>
                <c:pt idx="539">
                  <c:v>8.2136603306946263</c:v>
                </c:pt>
                <c:pt idx="540">
                  <c:v>8.2394071746611512</c:v>
                </c:pt>
                <c:pt idx="541">
                  <c:v>8.2650928917620767</c:v>
                </c:pt>
                <c:pt idx="542">
                  <c:v>8.2907169986664169</c:v>
                </c:pt>
                <c:pt idx="543">
                  <c:v>8.316279017724634</c:v>
                </c:pt>
                <c:pt idx="544">
                  <c:v>8.3417784769907062</c:v>
                </c:pt>
                <c:pt idx="545">
                  <c:v>8.3672149102431295</c:v>
                </c:pt>
                <c:pt idx="546">
                  <c:v>8.3925878570049051</c:v>
                </c:pt>
                <c:pt idx="547">
                  <c:v>8.4178968625625288</c:v>
                </c:pt>
                <c:pt idx="548">
                  <c:v>8.4431414779838985</c:v>
                </c:pt>
                <c:pt idx="549">
                  <c:v>8.4683212601352587</c:v>
                </c:pt>
                <c:pt idx="550">
                  <c:v>8.4934357716971061</c:v>
                </c:pt>
                <c:pt idx="551">
                  <c:v>8.5184845811790701</c:v>
                </c:pt>
                <c:pt idx="552">
                  <c:v>8.5434672629338113</c:v>
                </c:pt>
                <c:pt idx="553">
                  <c:v>8.5683833971699013</c:v>
                </c:pt>
                <c:pt idx="554">
                  <c:v>8.5932325699637122</c:v>
                </c:pt>
                <c:pt idx="555">
                  <c:v>8.6180143732702952</c:v>
                </c:pt>
                <c:pt idx="556">
                  <c:v>8.6427284049332886</c:v>
                </c:pt>
                <c:pt idx="557">
                  <c:v>8.6673742686938375</c:v>
                </c:pt>
                <c:pt idx="558">
                  <c:v>8.69195157419853</c:v>
                </c:pt>
                <c:pt idx="559">
                  <c:v>8.7164599370063574</c:v>
                </c:pt>
                <c:pt idx="560">
                  <c:v>8.7408989785947266</c:v>
                </c:pt>
                <c:pt idx="561">
                  <c:v>8.7652683263644953</c:v>
                </c:pt>
                <c:pt idx="562">
                  <c:v>8.789567613644051</c:v>
                </c:pt>
                <c:pt idx="563">
                  <c:v>8.8137964796924653</c:v>
                </c:pt>
                <c:pt idx="564">
                  <c:v>8.8379545697016795</c:v>
                </c:pt>
                <c:pt idx="565">
                  <c:v>8.8620415347977843</c:v>
                </c:pt>
                <c:pt idx="566">
                  <c:v>8.8860570320413501</c:v>
                </c:pt>
                <c:pt idx="567">
                  <c:v>8.9100007244268582</c:v>
                </c:pt>
                <c:pt idx="568">
                  <c:v>8.9338722808812125</c:v>
                </c:pt>
                <c:pt idx="569">
                  <c:v>8.9576713762613434</c:v>
                </c:pt>
                <c:pt idx="570">
                  <c:v>8.9813976913509386</c:v>
                </c:pt>
                <c:pt idx="571">
                  <c:v>9.0050509128562624</c:v>
                </c:pt>
                <c:pt idx="572">
                  <c:v>9.0286307334011067</c:v>
                </c:pt>
                <c:pt idx="573">
                  <c:v>9.0521368515208902</c:v>
                </c:pt>
                <c:pt idx="574">
                  <c:v>9.0755689716558674</c:v>
                </c:pt>
                <c:pt idx="575">
                  <c:v>9.0989268041435025</c:v>
                </c:pt>
                <c:pt idx="576">
                  <c:v>9.1222100652100124</c:v>
                </c:pt>
                <c:pt idx="577">
                  <c:v>9.1454184769610549</c:v>
                </c:pt>
                <c:pt idx="578">
                  <c:v>9.1685517673716017</c:v>
                </c:pt>
                <c:pt idx="579">
                  <c:v>9.1916096702750067</c:v>
                </c:pt>
                <c:pt idx="580">
                  <c:v>9.2145919253512538</c:v>
                </c:pt>
                <c:pt idx="581">
                  <c:v>9.2374982781144226</c:v>
                </c:pt>
                <c:pt idx="582">
                  <c:v>9.2603284798993695</c:v>
                </c:pt>
                <c:pt idx="583">
                  <c:v>9.2830822878476251</c:v>
                </c:pt>
                <c:pt idx="584">
                  <c:v>9.3057594648925317</c:v>
                </c:pt>
                <c:pt idx="585">
                  <c:v>9.3283597797436268</c:v>
                </c:pt>
                <c:pt idx="586">
                  <c:v>9.3508830068702888</c:v>
                </c:pt>
                <c:pt idx="587">
                  <c:v>9.3733289264846444</c:v>
                </c:pt>
                <c:pt idx="588">
                  <c:v>9.395697324523745</c:v>
                </c:pt>
                <c:pt idx="589">
                  <c:v>9.417987992631037</c:v>
                </c:pt>
                <c:pt idx="590">
                  <c:v>9.4402007281371461</c:v>
                </c:pt>
                <c:pt idx="591">
                  <c:v>9.462335334039949</c:v>
                </c:pt>
                <c:pt idx="592">
                  <c:v>9.4843916189839632</c:v>
                </c:pt>
                <c:pt idx="593">
                  <c:v>9.5063693972390979</c:v>
                </c:pt>
                <c:pt idx="594">
                  <c:v>9.5282684886787106</c:v>
                </c:pt>
                <c:pt idx="595">
                  <c:v>9.5500887187570491</c:v>
                </c:pt>
                <c:pt idx="596">
                  <c:v>9.5718299184860225</c:v>
                </c:pt>
                <c:pt idx="597">
                  <c:v>9.5934919244113868</c:v>
                </c:pt>
                <c:pt idx="598">
                  <c:v>9.615074578588283</c:v>
                </c:pt>
                <c:pt idx="599">
                  <c:v>9.6365777285562029</c:v>
                </c:pt>
                <c:pt idx="600">
                  <c:v>9.6580012273133384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8E-4736-BE6A-1E62CA42E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50976"/>
        <c:axId val="85552512"/>
      </c:scatterChart>
      <c:valAx>
        <c:axId val="85550976"/>
        <c:scaling>
          <c:orientation val="minMax"/>
          <c:max val="6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85552512"/>
        <c:crosses val="autoZero"/>
        <c:crossBetween val="midCat"/>
      </c:valAx>
      <c:valAx>
        <c:axId val="85552512"/>
        <c:scaling>
          <c:orientation val="minMax"/>
          <c:max val="3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550976"/>
        <c:crosses val="autoZero"/>
        <c:crossBetween val="midCat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'不使用（以前は大流量）'!$B$7:$B$507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'不使用（以前は大流量）'!$C$7:$C$507</c:f>
              <c:numCache>
                <c:formatCode>General</c:formatCode>
                <c:ptCount val="50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1C-4F2C-89B2-8201313EE9FE}"/>
            </c:ext>
          </c:extLst>
        </c:ser>
        <c:ser>
          <c:idx val="1"/>
          <c:order val="1"/>
          <c:tx>
            <c:strRef>
              <c:f>'不使用（以前は大流量）'!$D$6</c:f>
              <c:strCache>
                <c:ptCount val="1"/>
                <c:pt idx="0">
                  <c:v>大流量</c:v>
                </c:pt>
              </c:strCache>
            </c:strRef>
          </c:tx>
          <c:marker>
            <c:symbol val="none"/>
          </c:marker>
          <c:xVal>
            <c:numRef>
              <c:f>'不使用（以前は大流量）'!$B$7:$B$507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'不使用（以前は大流量）'!$D$7:$D$507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8.0200435303749984E-2</c:v>
                </c:pt>
                <c:pt idx="98">
                  <c:v>0.2174223004572422</c:v>
                </c:pt>
                <c:pt idx="99">
                  <c:v>0.35596274937160821</c:v>
                </c:pt>
                <c:pt idx="100">
                  <c:v>0.49583190632715812</c:v>
                </c:pt>
                <c:pt idx="101">
                  <c:v>0.63703991944412941</c:v>
                </c:pt>
                <c:pt idx="102">
                  <c:v>0.77959695945690655</c:v>
                </c:pt>
                <c:pt idx="103">
                  <c:v>0.92351321845649004</c:v>
                </c:pt>
                <c:pt idx="104">
                  <c:v>1.0687989086007921</c:v>
                </c:pt>
                <c:pt idx="105">
                  <c:v>1.215464260792432</c:v>
                </c:pt>
                <c:pt idx="106">
                  <c:v>1.363519523323701</c:v>
                </c:pt>
                <c:pt idx="107">
                  <c:v>1.5129749604883269</c:v>
                </c:pt>
                <c:pt idx="108">
                  <c:v>1.6638408511596765</c:v>
                </c:pt>
                <c:pt idx="109">
                  <c:v>1.8161274873351623</c:v>
                </c:pt>
                <c:pt idx="110">
                  <c:v>1.9698451726463908</c:v>
                </c:pt>
                <c:pt idx="111">
                  <c:v>2.1250042208348585</c:v>
                </c:pt>
                <c:pt idx="112">
                  <c:v>2.2816149541927739</c:v>
                </c:pt>
                <c:pt idx="113">
                  <c:v>2.4396877019688237</c:v>
                </c:pt>
                <c:pt idx="114">
                  <c:v>2.5992327987384662</c:v>
                </c:pt>
                <c:pt idx="115">
                  <c:v>2.76026058273853</c:v>
                </c:pt>
                <c:pt idx="116">
                  <c:v>2.9227813941658578</c:v>
                </c:pt>
                <c:pt idx="117">
                  <c:v>3.0868055734396727</c:v>
                </c:pt>
                <c:pt idx="118">
                  <c:v>3.2523434594274043</c:v>
                </c:pt>
                <c:pt idx="119">
                  <c:v>3.4194053876338231</c:v>
                </c:pt>
                <c:pt idx="120">
                  <c:v>3.5880016883531241</c:v>
                </c:pt>
                <c:pt idx="121">
                  <c:v>3.7581426847837847</c:v>
                </c:pt>
                <c:pt idx="122">
                  <c:v>3.9298386911059993</c:v>
                </c:pt>
                <c:pt idx="123">
                  <c:v>4.1031000105214765</c:v>
                </c:pt>
                <c:pt idx="124">
                  <c:v>4.2779369332553756</c:v>
                </c:pt>
                <c:pt idx="125">
                  <c:v>4.4543597345202315</c:v>
                </c:pt>
                <c:pt idx="126">
                  <c:v>4.6323786724417602</c:v>
                </c:pt>
                <c:pt idx="127">
                  <c:v>4.8120039859462693</c:v>
                </c:pt>
                <c:pt idx="128">
                  <c:v>4.9932458926096395</c:v>
                </c:pt>
                <c:pt idx="129">
                  <c:v>5.1761145864677722</c:v>
                </c:pt>
                <c:pt idx="130">
                  <c:v>5.3606202357882964</c:v>
                </c:pt>
                <c:pt idx="131">
                  <c:v>5.5467729808035457</c:v>
                </c:pt>
                <c:pt idx="132">
                  <c:v>5.7345829314047023</c:v>
                </c:pt>
                <c:pt idx="133">
                  <c:v>5.9240601647970657</c:v>
                </c:pt>
                <c:pt idx="134">
                  <c:v>6.1152147231164022</c:v>
                </c:pt>
                <c:pt idx="135">
                  <c:v>6.3080566110063288</c:v>
                </c:pt>
                <c:pt idx="136">
                  <c:v>6.5025957931568357</c:v>
                </c:pt>
                <c:pt idx="137">
                  <c:v>6.6988421918038981</c:v>
                </c:pt>
                <c:pt idx="138">
                  <c:v>6.8968056841901664</c:v>
                </c:pt>
                <c:pt idx="139">
                  <c:v>7.0964960999869824</c:v>
                </c:pt>
                <c:pt idx="140">
                  <c:v>7.2979232186776066</c:v>
                </c:pt>
                <c:pt idx="141">
                  <c:v>7.5010967669019202</c:v>
                </c:pt>
                <c:pt idx="142">
                  <c:v>7.7060264157626222</c:v>
                </c:pt>
                <c:pt idx="143">
                  <c:v>7.9127217780932071</c:v>
                </c:pt>
                <c:pt idx="144">
                  <c:v>8.1211924056877614</c:v>
                </c:pt>
                <c:pt idx="145">
                  <c:v>8.3314477864929088</c:v>
                </c:pt>
                <c:pt idx="146">
                  <c:v>8.5434973417620306</c:v>
                </c:pt>
                <c:pt idx="147">
                  <c:v>8.7573504231721166</c:v>
                </c:pt>
                <c:pt idx="148">
                  <c:v>8.9730163099034996</c:v>
                </c:pt>
                <c:pt idx="149">
                  <c:v>9.1905042056826822</c:v>
                </c:pt>
                <c:pt idx="150">
                  <c:v>9.4098232357888172</c:v>
                </c:pt>
                <c:pt idx="151">
                  <c:v>9.6309824440239495</c:v>
                </c:pt>
                <c:pt idx="152">
                  <c:v>9.853990789647618</c:v>
                </c:pt>
                <c:pt idx="153">
                  <c:v>10.078857144276174</c:v>
                </c:pt>
                <c:pt idx="154">
                  <c:v>10.30559028874719</c:v>
                </c:pt>
                <c:pt idx="155">
                  <c:v>10.534198909949627</c:v>
                </c:pt>
                <c:pt idx="156">
                  <c:v>10.764691597620097</c:v>
                </c:pt>
                <c:pt idx="157">
                  <c:v>10.997076841105827</c:v>
                </c:pt>
                <c:pt idx="158">
                  <c:v>11.231363026095035</c:v>
                </c:pt>
                <c:pt idx="159">
                  <c:v>11.467558431315094</c:v>
                </c:pt>
                <c:pt idx="160">
                  <c:v>11.705671225199332</c:v>
                </c:pt>
                <c:pt idx="161">
                  <c:v>11.945709462523041</c:v>
                </c:pt>
                <c:pt idx="162">
                  <c:v>12.187681081009462</c:v>
                </c:pt>
                <c:pt idx="163">
                  <c:v>12.431593897906449</c:v>
                </c:pt>
                <c:pt idx="164">
                  <c:v>12.677455606534686</c:v>
                </c:pt>
                <c:pt idx="165">
                  <c:v>12.925273772808115</c:v>
                </c:pt>
                <c:pt idx="166">
                  <c:v>13.175055831727622</c:v>
                </c:pt>
                <c:pt idx="167">
                  <c:v>13.426809083848717</c:v>
                </c:pt>
                <c:pt idx="168">
                  <c:v>13.680540691724254</c:v>
                </c:pt>
                <c:pt idx="169">
                  <c:v>13.936257676323045</c:v>
                </c:pt>
                <c:pt idx="170">
                  <c:v>14.193966913425491</c:v>
                </c:pt>
                <c:pt idx="171">
                  <c:v>14.453675129997137</c:v>
                </c:pt>
                <c:pt idx="172">
                  <c:v>14.71538890054136</c:v>
                </c:pt>
                <c:pt idx="173">
                  <c:v>14.97911464343224</c:v>
                </c:pt>
                <c:pt idx="174">
                  <c:v>15.244858617228708</c:v>
                </c:pt>
                <c:pt idx="175">
                  <c:v>15.51262691697135</c:v>
                </c:pt>
                <c:pt idx="176">
                  <c:v>15.78242547046284</c:v>
                </c:pt>
                <c:pt idx="177">
                  <c:v>16.054260034533552</c:v>
                </c:pt>
                <c:pt idx="178">
                  <c:v>16.328136191293396</c:v>
                </c:pt>
                <c:pt idx="179">
                  <c:v>16.604059344371446</c:v>
                </c:pt>
                <c:pt idx="180">
                  <c:v>16.88203471514462</c:v>
                </c:pt>
                <c:pt idx="181">
                  <c:v>17.162067338956817</c:v>
                </c:pt>
                <c:pt idx="182">
                  <c:v>17.444162061330132</c:v>
                </c:pt>
                <c:pt idx="183">
                  <c:v>17.728323534169505</c:v>
                </c:pt>
                <c:pt idx="184">
                  <c:v>18.014556211962333</c:v>
                </c:pt>
                <c:pt idx="185">
                  <c:v>18.302864347974804</c:v>
                </c:pt>
                <c:pt idx="186">
                  <c:v>18.593251990446362</c:v>
                </c:pt>
                <c:pt idx="187">
                  <c:v>18.885722978784099</c:v>
                </c:pt>
                <c:pt idx="188">
                  <c:v>19.180280939758731</c:v>
                </c:pt>
                <c:pt idx="189">
                  <c:v>19.476929283703832</c:v>
                </c:pt>
                <c:pt idx="190">
                  <c:v>19.775671200720275</c:v>
                </c:pt>
                <c:pt idx="191">
                  <c:v>20.076509656887374</c:v>
                </c:pt>
                <c:pt idx="192">
                  <c:v>20.379447390482945</c:v>
                </c:pt>
                <c:pt idx="193">
                  <c:v>20.684486908213884</c:v>
                </c:pt>
                <c:pt idx="194">
                  <c:v>20.991630481459261</c:v>
                </c:pt>
                <c:pt idx="195">
                  <c:v>21.300880142528001</c:v>
                </c:pt>
                <c:pt idx="196">
                  <c:v>21.612237680932829</c:v>
                </c:pt>
                <c:pt idx="197">
                  <c:v>21.925704639682905</c:v>
                </c:pt>
                <c:pt idx="198">
                  <c:v>22.241282311596862</c:v>
                </c:pt>
                <c:pt idx="199">
                  <c:v>22.558971735638409</c:v>
                </c:pt>
                <c:pt idx="200">
                  <c:v>22.87877369327682</c:v>
                </c:pt>
                <c:pt idx="201">
                  <c:v>23.200688704874054</c:v>
                </c:pt>
                <c:pt idx="202">
                  <c:v>23.524717026101087</c:v>
                </c:pt>
                <c:pt idx="203">
                  <c:v>23.850858644385376</c:v>
                </c:pt>
                <c:pt idx="204">
                  <c:v>24.179113275391749</c:v>
                </c:pt>
                <c:pt idx="205">
                  <c:v>24.509480359539062</c:v>
                </c:pt>
                <c:pt idx="206">
                  <c:v>24.84195905855475</c:v>
                </c:pt>
                <c:pt idx="207">
                  <c:v>25.176548252069658</c:v>
                </c:pt>
                <c:pt idx="208">
                  <c:v>25.513246534255487</c:v>
                </c:pt>
                <c:pt idx="209">
                  <c:v>25.852052210507154</c:v>
                </c:pt>
                <c:pt idx="210">
                  <c:v>26.192963294172344</c:v>
                </c:pt>
                <c:pt idx="211">
                  <c:v>26.535977503330813</c:v>
                </c:pt>
                <c:pt idx="212">
                  <c:v>26.881092257625632</c:v>
                </c:pt>
                <c:pt idx="213">
                  <c:v>27.228304675149047</c:v>
                </c:pt>
                <c:pt idx="214">
                  <c:v>27.577611569384956</c:v>
                </c:pt>
                <c:pt idx="215">
                  <c:v>27.929009446210848</c:v>
                </c:pt>
                <c:pt idx="216">
                  <c:v>28.282494500961448</c:v>
                </c:pt>
                <c:pt idx="217">
                  <c:v>28.638062615556436</c:v>
                </c:pt>
                <c:pt idx="218">
                  <c:v>28.995709355694906</c:v>
                </c:pt>
                <c:pt idx="219">
                  <c:v>29.355429968118791</c:v>
                </c:pt>
                <c:pt idx="220">
                  <c:v>29.717219377947913</c:v>
                </c:pt>
                <c:pt idx="221">
                  <c:v>30.081072186088917</c:v>
                </c:pt>
                <c:pt idx="222">
                  <c:v>30.4469826667207</c:v>
                </c:pt>
                <c:pt idx="223">
                  <c:v>30.814944764858716</c:v>
                </c:pt>
                <c:pt idx="224">
                  <c:v>31.184952094000572</c:v>
                </c:pt>
                <c:pt idx="225">
                  <c:v>31.556997933855428</c:v>
                </c:pt>
                <c:pt idx="226">
                  <c:v>31.9310752281595</c:v>
                </c:pt>
                <c:pt idx="227">
                  <c:v>32.307176582580226</c:v>
                </c:pt>
                <c:pt idx="228">
                  <c:v>32.685294262711295</c:v>
                </c:pt>
                <c:pt idx="229">
                  <c:v>33.065420192161163</c:v>
                </c:pt>
                <c:pt idx="230">
                  <c:v>33.447545950737165</c:v>
                </c:pt>
                <c:pt idx="231">
                  <c:v>33.831662772727697</c:v>
                </c:pt>
                <c:pt idx="232">
                  <c:v>34.217761545284702</c:v>
                </c:pt>
                <c:pt idx="233">
                  <c:v>34.605832806908822</c:v>
                </c:pt>
                <c:pt idx="234">
                  <c:v>34.995866746039383</c:v>
                </c:pt>
                <c:pt idx="235">
                  <c:v>35.387853199751461</c:v>
                </c:pt>
                <c:pt idx="236">
                  <c:v>35.781781652562202</c:v>
                </c:pt>
                <c:pt idx="237">
                  <c:v>36.177641235348545</c:v>
                </c:pt>
                <c:pt idx="238">
                  <c:v>36.575420724378439</c:v>
                </c:pt>
                <c:pt idx="239">
                  <c:v>36.975108540457683</c:v>
                </c:pt>
                <c:pt idx="240">
                  <c:v>37.376692748194216</c:v>
                </c:pt>
                <c:pt idx="241">
                  <c:v>37.780161055382131</c:v>
                </c:pt>
                <c:pt idx="242">
                  <c:v>38.185500812506952</c:v>
                </c:pt>
                <c:pt idx="243">
                  <c:v>38.592699012374418</c:v>
                </c:pt>
                <c:pt idx="244">
                  <c:v>39.001742289864268</c:v>
                </c:pt>
                <c:pt idx="245">
                  <c:v>39.412616921810994</c:v>
                </c:pt>
                <c:pt idx="246">
                  <c:v>39.825308827013146</c:v>
                </c:pt>
                <c:pt idx="247">
                  <c:v>40.239803566372814</c:v>
                </c:pt>
                <c:pt idx="248">
                  <c:v>40.656086343166947</c:v>
                </c:pt>
                <c:pt idx="249">
                  <c:v>41.074142003451819</c:v>
                </c:pt>
                <c:pt idx="250">
                  <c:v>41.49395503660233</c:v>
                </c:pt>
                <c:pt idx="251">
                  <c:v>41.915509575987237</c:v>
                </c:pt>
                <c:pt idx="252">
                  <c:v>42.33878939978171</c:v>
                </c:pt>
                <c:pt idx="253">
                  <c:v>42.763777931918476</c:v>
                </c:pt>
                <c:pt idx="254">
                  <c:v>43.190458243178526</c:v>
                </c:pt>
                <c:pt idx="255">
                  <c:v>43.61881305242261</c:v>
                </c:pt>
                <c:pt idx="256">
                  <c:v>44.048824727964174</c:v>
                </c:pt>
                <c:pt idx="257">
                  <c:v>44.480475289085042</c:v>
                </c:pt>
                <c:pt idx="258">
                  <c:v>44.913746407694205</c:v>
                </c:pt>
                <c:pt idx="259">
                  <c:v>45.348619410130723</c:v>
                </c:pt>
                <c:pt idx="260">
                  <c:v>45.785075279111133</c:v>
                </c:pt>
                <c:pt idx="261">
                  <c:v>46.223094655821953</c:v>
                </c:pt>
                <c:pt idx="262">
                  <c:v>46.662657842157785</c:v>
                </c:pt>
                <c:pt idx="263">
                  <c:v>47.103744803105165</c:v>
                </c:pt>
                <c:pt idx="264">
                  <c:v>47.54633516927251</c:v>
                </c:pt>
                <c:pt idx="265">
                  <c:v>47.990408239566165</c:v>
                </c:pt>
                <c:pt idx="266">
                  <c:v>48.435942984012783</c:v>
                </c:pt>
                <c:pt idx="267">
                  <c:v>48.882918046727603</c:v>
                </c:pt>
                <c:pt idx="268">
                  <c:v>49.331311749028892</c:v>
                </c:pt>
                <c:pt idx="269">
                  <c:v>49.781102092697793</c:v>
                </c:pt>
                <c:pt idx="270">
                  <c:v>50.232266763383549</c:v>
                </c:pt>
                <c:pt idx="271">
                  <c:v>50.684783134153435</c:v>
                </c:pt>
                <c:pt idx="272">
                  <c:v>51.138628269186725</c:v>
                </c:pt>
                <c:pt idx="273">
                  <c:v>51.593778927612206</c:v>
                </c:pt>
                <c:pt idx="274">
                  <c:v>52.050211567488148</c:v>
                </c:pt>
                <c:pt idx="275">
                  <c:v>52.507902349923953</c:v>
                </c:pt>
                <c:pt idx="276">
                  <c:v>52.966827143342456</c:v>
                </c:pt>
                <c:pt idx="277">
                  <c:v>53.426961527881588</c:v>
                </c:pt>
                <c:pt idx="278">
                  <c:v>53.888280799934293</c:v>
                </c:pt>
                <c:pt idx="279">
                  <c:v>54.350759976825245</c:v>
                </c:pt>
                <c:pt idx="280">
                  <c:v>54.814373801622835</c:v>
                </c:pt>
                <c:pt idx="281">
                  <c:v>55.279096748084982</c:v>
                </c:pt>
                <c:pt idx="282">
                  <c:v>55.744903025737045</c:v>
                </c:pt>
                <c:pt idx="283">
                  <c:v>56.211766585079786</c:v>
                </c:pt>
                <c:pt idx="284">
                  <c:v>56.679661122925765</c:v>
                </c:pt>
                <c:pt idx="285">
                  <c:v>57.148560087862222</c:v>
                </c:pt>
                <c:pt idx="286">
                  <c:v>57.618436685837835</c:v>
                </c:pt>
                <c:pt idx="287">
                  <c:v>58.089263885871702</c:v>
                </c:pt>
                <c:pt idx="288">
                  <c:v>58.561014425881766</c:v>
                </c:pt>
                <c:pt idx="289">
                  <c:v>59.033660818630608</c:v>
                </c:pt>
                <c:pt idx="290">
                  <c:v>59.50717535778584</c:v>
                </c:pt>
                <c:pt idx="291">
                  <c:v>59.981530124092473</c:v>
                </c:pt>
                <c:pt idx="292">
                  <c:v>60.456696991654752</c:v>
                </c:pt>
                <c:pt idx="293">
                  <c:v>60.93264763432434</c:v>
                </c:pt>
                <c:pt idx="294">
                  <c:v>61.409353532192227</c:v>
                </c:pt>
                <c:pt idx="295">
                  <c:v>61.88678597818101</c:v>
                </c:pt>
                <c:pt idx="296">
                  <c:v>62.364916084735</c:v>
                </c:pt>
                <c:pt idx="297">
                  <c:v>62.843714790604182</c:v>
                </c:pt>
                <c:pt idx="298">
                  <c:v>63.323152867719628</c:v>
                </c:pt>
                <c:pt idx="299">
                  <c:v>63.803200928156372</c:v>
                </c:pt>
                <c:pt idx="300">
                  <c:v>64.283829431180692</c:v>
                </c:pt>
                <c:pt idx="301">
                  <c:v>64.765008690377996</c:v>
                </c:pt>
                <c:pt idx="302">
                  <c:v>65.246708880858179</c:v>
                </c:pt>
                <c:pt idx="303">
                  <c:v>65.728900046534335</c:v>
                </c:pt>
                <c:pt idx="304">
                  <c:v>66.211552107471306</c:v>
                </c:pt>
                <c:pt idx="305">
                  <c:v>66.694634867300579</c:v>
                </c:pt>
                <c:pt idx="306">
                  <c:v>67.17811802069717</c:v>
                </c:pt>
                <c:pt idx="307">
                  <c:v>67.66197116091503</c:v>
                </c:pt>
                <c:pt idx="308">
                  <c:v>68.146163787376778</c:v>
                </c:pt>
                <c:pt idx="309">
                  <c:v>68.630665313314054</c:v>
                </c:pt>
                <c:pt idx="310">
                  <c:v>69.115445073454026</c:v>
                </c:pt>
                <c:pt idx="311">
                  <c:v>69.600472331748378</c:v>
                </c:pt>
                <c:pt idx="312">
                  <c:v>70.085716289140564</c:v>
                </c:pt>
                <c:pt idx="313">
                  <c:v>70.571146091366856</c:v>
                </c:pt>
                <c:pt idx="314">
                  <c:v>71.056730836787537</c:v>
                </c:pt>
                <c:pt idx="315">
                  <c:v>71.54243958424361</c:v>
                </c:pt>
                <c:pt idx="316">
                  <c:v>72.028241360934786</c:v>
                </c:pt>
                <c:pt idx="317">
                  <c:v>72.514105170314892</c:v>
                </c:pt>
                <c:pt idx="318">
                  <c:v>73</c:v>
                </c:pt>
                <c:pt idx="319">
                  <c:v>73.485894829685108</c:v>
                </c:pt>
                <c:pt idx="320">
                  <c:v>73.971758639065214</c:v>
                </c:pt>
                <c:pt idx="321">
                  <c:v>74.45756041575639</c:v>
                </c:pt>
                <c:pt idx="322">
                  <c:v>74.943269163212449</c:v>
                </c:pt>
                <c:pt idx="323">
                  <c:v>75.428853908633158</c:v>
                </c:pt>
                <c:pt idx="324">
                  <c:v>75.914283710859465</c:v>
                </c:pt>
                <c:pt idx="325">
                  <c:v>76.399527668251622</c:v>
                </c:pt>
                <c:pt idx="326">
                  <c:v>76.884554926545974</c:v>
                </c:pt>
                <c:pt idx="327">
                  <c:v>77.369334686685946</c:v>
                </c:pt>
                <c:pt idx="328">
                  <c:v>77.853836212623222</c:v>
                </c:pt>
                <c:pt idx="329">
                  <c:v>78.33802883908497</c:v>
                </c:pt>
                <c:pt idx="330">
                  <c:v>78.82188197930283</c:v>
                </c:pt>
                <c:pt idx="331">
                  <c:v>79.305365132699421</c:v>
                </c:pt>
                <c:pt idx="332">
                  <c:v>79.788447892528708</c:v>
                </c:pt>
                <c:pt idx="333">
                  <c:v>80.271099953465665</c:v>
                </c:pt>
                <c:pt idx="334">
                  <c:v>80.753291119141792</c:v>
                </c:pt>
                <c:pt idx="335">
                  <c:v>81.234991309622004</c:v>
                </c:pt>
                <c:pt idx="336">
                  <c:v>81.716170568819322</c:v>
                </c:pt>
                <c:pt idx="337">
                  <c:v>82.196799071843628</c:v>
                </c:pt>
                <c:pt idx="338">
                  <c:v>82.676847132280386</c:v>
                </c:pt>
                <c:pt idx="339">
                  <c:v>83.156285209395818</c:v>
                </c:pt>
                <c:pt idx="340">
                  <c:v>83.635083915265</c:v>
                </c:pt>
                <c:pt idx="341">
                  <c:v>84.11321402181899</c:v>
                </c:pt>
                <c:pt idx="342">
                  <c:v>84.590646467807801</c:v>
                </c:pt>
                <c:pt idx="343">
                  <c:v>85.067352365675646</c:v>
                </c:pt>
                <c:pt idx="344">
                  <c:v>85.543303008345248</c:v>
                </c:pt>
                <c:pt idx="345">
                  <c:v>86.018469875907527</c:v>
                </c:pt>
                <c:pt idx="346">
                  <c:v>86.49282464221416</c:v>
                </c:pt>
                <c:pt idx="347">
                  <c:v>86.966339181369378</c:v>
                </c:pt>
                <c:pt idx="348">
                  <c:v>87.438985574118249</c:v>
                </c:pt>
                <c:pt idx="349">
                  <c:v>87.910736114128298</c:v>
                </c:pt>
                <c:pt idx="350">
                  <c:v>88.381563314162165</c:v>
                </c:pt>
                <c:pt idx="351">
                  <c:v>88.851439912137792</c:v>
                </c:pt>
                <c:pt idx="352">
                  <c:v>89.320338877074249</c:v>
                </c:pt>
                <c:pt idx="353">
                  <c:v>89.788233414920228</c:v>
                </c:pt>
                <c:pt idx="354">
                  <c:v>90.255096974262955</c:v>
                </c:pt>
                <c:pt idx="355">
                  <c:v>90.720903251915004</c:v>
                </c:pt>
                <c:pt idx="356">
                  <c:v>91.185626198377165</c:v>
                </c:pt>
                <c:pt idx="357">
                  <c:v>91.649240023174741</c:v>
                </c:pt>
                <c:pt idx="358">
                  <c:v>92.111719200065693</c:v>
                </c:pt>
                <c:pt idx="359">
                  <c:v>92.573038472118412</c:v>
                </c:pt>
                <c:pt idx="360">
                  <c:v>93.033172856657544</c:v>
                </c:pt>
                <c:pt idx="361">
                  <c:v>93.492097650076033</c:v>
                </c:pt>
                <c:pt idx="362">
                  <c:v>93.949788432511866</c:v>
                </c:pt>
                <c:pt idx="363">
                  <c:v>94.406221072387794</c:v>
                </c:pt>
                <c:pt idx="364">
                  <c:v>94.861371730813261</c:v>
                </c:pt>
                <c:pt idx="365">
                  <c:v>95.31521686584658</c:v>
                </c:pt>
                <c:pt idx="366">
                  <c:v>95.767733236616465</c:v>
                </c:pt>
                <c:pt idx="367">
                  <c:v>96.218897907302207</c:v>
                </c:pt>
                <c:pt idx="368">
                  <c:v>96.668688250971101</c:v>
                </c:pt>
                <c:pt idx="369">
                  <c:v>97.11708195327239</c:v>
                </c:pt>
                <c:pt idx="370">
                  <c:v>97.564057015987231</c:v>
                </c:pt>
                <c:pt idx="371">
                  <c:v>98.009591760433835</c:v>
                </c:pt>
                <c:pt idx="372">
                  <c:v>98.453664830727504</c:v>
                </c:pt>
                <c:pt idx="373">
                  <c:v>98.896255196894828</c:v>
                </c:pt>
                <c:pt idx="374">
                  <c:v>99.33734215784223</c:v>
                </c:pt>
                <c:pt idx="375">
                  <c:v>99.776905344178047</c:v>
                </c:pt>
                <c:pt idx="376">
                  <c:v>100.21492472088887</c:v>
                </c:pt>
                <c:pt idx="377">
                  <c:v>100.65138058986926</c:v>
                </c:pt>
                <c:pt idx="378">
                  <c:v>101.08625359230579</c:v>
                </c:pt>
                <c:pt idx="379">
                  <c:v>101.51952471091495</c:v>
                </c:pt>
                <c:pt idx="380">
                  <c:v>101.95117527203583</c:v>
                </c:pt>
                <c:pt idx="381">
                  <c:v>102.3811869475774</c:v>
                </c:pt>
                <c:pt idx="382">
                  <c:v>102.80954175682147</c:v>
                </c:pt>
                <c:pt idx="383">
                  <c:v>103.23622206808152</c:v>
                </c:pt>
                <c:pt idx="384">
                  <c:v>103.66121060021828</c:v>
                </c:pt>
                <c:pt idx="385">
                  <c:v>104.08449042401277</c:v>
                </c:pt>
                <c:pt idx="386">
                  <c:v>104.50604496339767</c:v>
                </c:pt>
                <c:pt idx="387">
                  <c:v>104.92585799654819</c:v>
                </c:pt>
                <c:pt idx="388">
                  <c:v>105.34391365683305</c:v>
                </c:pt>
                <c:pt idx="389">
                  <c:v>105.76019643362717</c:v>
                </c:pt>
                <c:pt idx="390">
                  <c:v>106.17469117298685</c:v>
                </c:pt>
                <c:pt idx="391">
                  <c:v>106.58738307818901</c:v>
                </c:pt>
                <c:pt idx="392">
                  <c:v>106.99825771013573</c:v>
                </c:pt>
                <c:pt idx="393">
                  <c:v>107.40730098762559</c:v>
                </c:pt>
                <c:pt idx="394">
                  <c:v>107.81449918749304</c:v>
                </c:pt>
                <c:pt idx="395">
                  <c:v>108.21983894461786</c:v>
                </c:pt>
                <c:pt idx="396">
                  <c:v>108.62330725180577</c:v>
                </c:pt>
                <c:pt idx="397">
                  <c:v>109.02489145954232</c:v>
                </c:pt>
                <c:pt idx="398">
                  <c:v>109.42457927562155</c:v>
                </c:pt>
                <c:pt idx="399">
                  <c:v>109.82235876465147</c:v>
                </c:pt>
                <c:pt idx="400">
                  <c:v>110.2182183474378</c:v>
                </c:pt>
                <c:pt idx="401">
                  <c:v>110.61214680024855</c:v>
                </c:pt>
                <c:pt idx="402">
                  <c:v>111.00413325396062</c:v>
                </c:pt>
                <c:pt idx="403">
                  <c:v>111.39416719309118</c:v>
                </c:pt>
                <c:pt idx="404">
                  <c:v>111.7822384547153</c:v>
                </c:pt>
                <c:pt idx="405">
                  <c:v>112.1683372272723</c:v>
                </c:pt>
                <c:pt idx="406">
                  <c:v>112.55245404926282</c:v>
                </c:pt>
                <c:pt idx="407">
                  <c:v>112.93457980783883</c:v>
                </c:pt>
                <c:pt idx="408">
                  <c:v>113.31470573728869</c:v>
                </c:pt>
                <c:pt idx="409">
                  <c:v>113.69282341741979</c:v>
                </c:pt>
                <c:pt idx="410">
                  <c:v>114.06892477184047</c:v>
                </c:pt>
                <c:pt idx="411">
                  <c:v>114.44300206614457</c:v>
                </c:pt>
                <c:pt idx="412">
                  <c:v>114.81504790599942</c:v>
                </c:pt>
                <c:pt idx="413">
                  <c:v>115.18505523514131</c:v>
                </c:pt>
                <c:pt idx="414">
                  <c:v>115.55301733327931</c:v>
                </c:pt>
                <c:pt idx="415">
                  <c:v>115.9189278139111</c:v>
                </c:pt>
                <c:pt idx="416">
                  <c:v>116.28278062205209</c:v>
                </c:pt>
                <c:pt idx="417">
                  <c:v>116.64457003188122</c:v>
                </c:pt>
                <c:pt idx="418">
                  <c:v>117.00429064430509</c:v>
                </c:pt>
                <c:pt idx="419">
                  <c:v>117.36193738444356</c:v>
                </c:pt>
                <c:pt idx="420">
                  <c:v>117.71750549903854</c:v>
                </c:pt>
                <c:pt idx="421">
                  <c:v>118.07099055378916</c:v>
                </c:pt>
                <c:pt idx="422">
                  <c:v>118.42238843061506</c:v>
                </c:pt>
                <c:pt idx="423">
                  <c:v>118.77169532485095</c:v>
                </c:pt>
                <c:pt idx="424">
                  <c:v>119.11890774237438</c:v>
                </c:pt>
                <c:pt idx="425">
                  <c:v>119.4640224966692</c:v>
                </c:pt>
                <c:pt idx="426">
                  <c:v>119.80703670582764</c:v>
                </c:pt>
                <c:pt idx="427">
                  <c:v>120.14794778949283</c:v>
                </c:pt>
                <c:pt idx="428">
                  <c:v>120.4867534657445</c:v>
                </c:pt>
                <c:pt idx="429">
                  <c:v>120.82345174793036</c:v>
                </c:pt>
                <c:pt idx="430">
                  <c:v>121.15804094144525</c:v>
                </c:pt>
                <c:pt idx="431">
                  <c:v>121.49051964046092</c:v>
                </c:pt>
                <c:pt idx="432">
                  <c:v>121.82088672460824</c:v>
                </c:pt>
                <c:pt idx="433">
                  <c:v>122.1491413556146</c:v>
                </c:pt>
                <c:pt idx="434">
                  <c:v>122.47528297389891</c:v>
                </c:pt>
                <c:pt idx="435">
                  <c:v>122.79931129512593</c:v>
                </c:pt>
                <c:pt idx="436">
                  <c:v>123.12122630672317</c:v>
                </c:pt>
                <c:pt idx="437">
                  <c:v>123.44102826436159</c:v>
                </c:pt>
                <c:pt idx="438">
                  <c:v>123.75871768840315</c:v>
                </c:pt>
                <c:pt idx="439">
                  <c:v>124.07429536031708</c:v>
                </c:pt>
                <c:pt idx="440">
                  <c:v>124.38776231906715</c:v>
                </c:pt>
                <c:pt idx="441">
                  <c:v>124.699119857472</c:v>
                </c:pt>
                <c:pt idx="442">
                  <c:v>125.00836951854075</c:v>
                </c:pt>
                <c:pt idx="443">
                  <c:v>125.3155130917861</c:v>
                </c:pt>
                <c:pt idx="444">
                  <c:v>125.62055260951706</c:v>
                </c:pt>
                <c:pt idx="445">
                  <c:v>125.92349034311263</c:v>
                </c:pt>
                <c:pt idx="446">
                  <c:v>126.22432879927973</c:v>
                </c:pt>
                <c:pt idx="447">
                  <c:v>126.52307071629616</c:v>
                </c:pt>
                <c:pt idx="448">
                  <c:v>126.81971906024125</c:v>
                </c:pt>
                <c:pt idx="449">
                  <c:v>127.11427702121591</c:v>
                </c:pt>
                <c:pt idx="450">
                  <c:v>127.40674800955364</c:v>
                </c:pt>
                <c:pt idx="451">
                  <c:v>127.6971356520252</c:v>
                </c:pt>
                <c:pt idx="452">
                  <c:v>127.98544378803768</c:v>
                </c:pt>
                <c:pt idx="453">
                  <c:v>128.2716764658305</c:v>
                </c:pt>
                <c:pt idx="454">
                  <c:v>128.55583793866987</c:v>
                </c:pt>
                <c:pt idx="455">
                  <c:v>128.8379326610432</c:v>
                </c:pt>
                <c:pt idx="456">
                  <c:v>129.11796528485539</c:v>
                </c:pt>
                <c:pt idx="457">
                  <c:v>129.39594065562855</c:v>
                </c:pt>
                <c:pt idx="458">
                  <c:v>129.67186380870663</c:v>
                </c:pt>
                <c:pt idx="459">
                  <c:v>129.94573996546646</c:v>
                </c:pt>
                <c:pt idx="460">
                  <c:v>130.21757452953716</c:v>
                </c:pt>
                <c:pt idx="461">
                  <c:v>130.48737308302864</c:v>
                </c:pt>
                <c:pt idx="462">
                  <c:v>130.75514138277131</c:v>
                </c:pt>
                <c:pt idx="463">
                  <c:v>131.02088535656776</c:v>
                </c:pt>
                <c:pt idx="464">
                  <c:v>131.28461109945863</c:v>
                </c:pt>
                <c:pt idx="465">
                  <c:v>131.54632487000288</c:v>
                </c:pt>
                <c:pt idx="466">
                  <c:v>131.8060330865745</c:v>
                </c:pt>
                <c:pt idx="467">
                  <c:v>132.06374232367696</c:v>
                </c:pt>
                <c:pt idx="468">
                  <c:v>132.31945930827573</c:v>
                </c:pt>
                <c:pt idx="469">
                  <c:v>132.57319091615128</c:v>
                </c:pt>
                <c:pt idx="470">
                  <c:v>132.8249441682724</c:v>
                </c:pt>
                <c:pt idx="471">
                  <c:v>133.07472622719189</c:v>
                </c:pt>
                <c:pt idx="472">
                  <c:v>133.32254439346531</c:v>
                </c:pt>
                <c:pt idx="473">
                  <c:v>133.56840610209355</c:v>
                </c:pt>
                <c:pt idx="474">
                  <c:v>133.81231891899054</c:v>
                </c:pt>
                <c:pt idx="475">
                  <c:v>134.05429053747696</c:v>
                </c:pt>
                <c:pt idx="476">
                  <c:v>134.29432877480068</c:v>
                </c:pt>
                <c:pt idx="477">
                  <c:v>134.53244156868493</c:v>
                </c:pt>
                <c:pt idx="478">
                  <c:v>134.76863697390496</c:v>
                </c:pt>
                <c:pt idx="479">
                  <c:v>135.00292315889416</c:v>
                </c:pt>
                <c:pt idx="480">
                  <c:v>135.2353084023799</c:v>
                </c:pt>
                <c:pt idx="481">
                  <c:v>135.46580109005038</c:v>
                </c:pt>
                <c:pt idx="482">
                  <c:v>135.69440971125283</c:v>
                </c:pt>
                <c:pt idx="483">
                  <c:v>135.92114285572384</c:v>
                </c:pt>
                <c:pt idx="484">
                  <c:v>136.14600921035239</c:v>
                </c:pt>
                <c:pt idx="485">
                  <c:v>136.36901755597606</c:v>
                </c:pt>
                <c:pt idx="486">
                  <c:v>136.59017676421118</c:v>
                </c:pt>
                <c:pt idx="487">
                  <c:v>136.80949579431729</c:v>
                </c:pt>
                <c:pt idx="488">
                  <c:v>137.0269836900965</c:v>
                </c:pt>
                <c:pt idx="489">
                  <c:v>137.24264957682789</c:v>
                </c:pt>
                <c:pt idx="490">
                  <c:v>137.45650265823798</c:v>
                </c:pt>
                <c:pt idx="491">
                  <c:v>137.6685522135071</c:v>
                </c:pt>
                <c:pt idx="492">
                  <c:v>137.87880759431221</c:v>
                </c:pt>
                <c:pt idx="493">
                  <c:v>138.08727822190679</c:v>
                </c:pt>
                <c:pt idx="494">
                  <c:v>138.29397358423739</c:v>
                </c:pt>
                <c:pt idx="495">
                  <c:v>138.4989032330981</c:v>
                </c:pt>
                <c:pt idx="496">
                  <c:v>138.70207678132238</c:v>
                </c:pt>
                <c:pt idx="497">
                  <c:v>138.90350390001302</c:v>
                </c:pt>
                <c:pt idx="498">
                  <c:v>139.10319431580984</c:v>
                </c:pt>
                <c:pt idx="499">
                  <c:v>139.30115780819611</c:v>
                </c:pt>
                <c:pt idx="500">
                  <c:v>139.49740420684316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1C-4F2C-89B2-8201313E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54432"/>
        <c:axId val="92355968"/>
      </c:scatterChart>
      <c:valAx>
        <c:axId val="92354432"/>
        <c:scaling>
          <c:orientation val="minMax"/>
          <c:max val="6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92355968"/>
        <c:crosses val="autoZero"/>
        <c:crossBetween val="midCat"/>
      </c:valAx>
      <c:valAx>
        <c:axId val="92355968"/>
        <c:scaling>
          <c:orientation val="minMax"/>
          <c:max val="16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354432"/>
        <c:crosses val="autoZero"/>
        <c:crossBetween val="midCat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114303</xdr:rowOff>
    </xdr:from>
    <xdr:to>
      <xdr:col>7</xdr:col>
      <xdr:colOff>414617</xdr:colOff>
      <xdr:row>23</xdr:row>
      <xdr:rowOff>217714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219635</xdr:colOff>
      <xdr:row>23</xdr:row>
      <xdr:rowOff>58269</xdr:rowOff>
    </xdr:from>
    <xdr:to>
      <xdr:col>10</xdr:col>
      <xdr:colOff>67235</xdr:colOff>
      <xdr:row>25</xdr:row>
      <xdr:rowOff>178905</xdr:rowOff>
    </xdr:to>
    <xdr:pic>
      <xdr:nvPicPr>
        <xdr:cNvPr id="9" name="図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8106" y="4764740"/>
          <a:ext cx="531159" cy="568871"/>
        </a:xfrm>
        <a:prstGeom prst="rect">
          <a:avLst/>
        </a:prstGeom>
      </xdr:spPr>
    </xdr:pic>
    <xdr:clientData/>
  </xdr:twoCellAnchor>
  <xdr:twoCellAnchor>
    <xdr:from>
      <xdr:col>10</xdr:col>
      <xdr:colOff>127748</xdr:colOff>
      <xdr:row>25</xdr:row>
      <xdr:rowOff>212911</xdr:rowOff>
    </xdr:from>
    <xdr:to>
      <xdr:col>10</xdr:col>
      <xdr:colOff>556373</xdr:colOff>
      <xdr:row>27</xdr:row>
      <xdr:rowOff>5044</xdr:rowOff>
    </xdr:to>
    <xdr:sp macro="" textlink="">
      <xdr:nvSpPr>
        <xdr:cNvPr id="10" name="下矢印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 rot="16200000">
          <a:off x="6373906" y="4679576"/>
          <a:ext cx="240368" cy="428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123264</xdr:colOff>
      <xdr:row>23</xdr:row>
      <xdr:rowOff>208422</xdr:rowOff>
    </xdr:from>
    <xdr:to>
      <xdr:col>10</xdr:col>
      <xdr:colOff>551889</xdr:colOff>
      <xdr:row>25</xdr:row>
      <xdr:rowOff>555</xdr:rowOff>
    </xdr:to>
    <xdr:sp macro="" textlink="">
      <xdr:nvSpPr>
        <xdr:cNvPr id="5" name="下矢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6369422" y="4226852"/>
          <a:ext cx="240368" cy="428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0.01247</cdr:x>
      <cdr:y>0.3389</cdr:y>
    </cdr:from>
    <cdr:to>
      <cdr:x>0.06773</cdr:x>
      <cdr:y>0.48958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059" y="1155621"/>
          <a:ext cx="257432" cy="513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流</a:t>
          </a:r>
          <a:endParaRPr lang="en-US" altLang="ja-JP" sz="1100"/>
        </a:p>
        <a:p xmlns:a="http://schemas.openxmlformats.org/drawingml/2006/main">
          <a:r>
            <a:rPr lang="ja-JP" altLang="en-US" sz="1100"/>
            <a:t>量</a:t>
          </a:r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0.00409</cdr:x>
      <cdr:y>0.46828</cdr:y>
    </cdr:from>
    <cdr:to>
      <cdr:x>0.05726</cdr:x>
      <cdr:y>0.54591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9051" y="1596800"/>
          <a:ext cx="247649" cy="264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L/min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0.30174</cdr:x>
      <cdr:y>0.28066</cdr:y>
    </cdr:from>
    <cdr:to>
      <cdr:x>0.48363</cdr:x>
      <cdr:y>0.34541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359753" y="972540"/>
          <a:ext cx="819721" cy="2243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100"/>
            <a:t>＃１：標準</a:t>
          </a:r>
        </a:p>
      </cdr:txBody>
    </cdr:sp>
  </cdr:relSizeAnchor>
  <cdr:relSizeAnchor xmlns:cdr="http://schemas.openxmlformats.org/drawingml/2006/chartDrawing">
    <cdr:from>
      <cdr:x>0.52411</cdr:x>
      <cdr:y>0.70671</cdr:y>
    </cdr:from>
    <cdr:to>
      <cdr:x>0.79361</cdr:x>
      <cdr:y>0.78842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361873" y="2448875"/>
          <a:ext cx="1214484" cy="2831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＃２：比例制御弁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91330</xdr:colOff>
      <xdr:row>17</xdr:row>
      <xdr:rowOff>0</xdr:rowOff>
    </xdr:from>
    <xdr:to>
      <xdr:col>18</xdr:col>
      <xdr:colOff>113740</xdr:colOff>
      <xdr:row>41</xdr:row>
      <xdr:rowOff>39780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9330" y="2914650"/>
          <a:ext cx="5508810" cy="4154580"/>
        </a:xfrm>
        <a:prstGeom prst="rect">
          <a:avLst/>
        </a:prstGeom>
      </xdr:spPr>
    </xdr:pic>
    <xdr:clientData/>
  </xdr:twoCellAnchor>
  <xdr:twoCellAnchor editAs="oneCell">
    <xdr:from>
      <xdr:col>9</xdr:col>
      <xdr:colOff>313764</xdr:colOff>
      <xdr:row>57</xdr:row>
      <xdr:rowOff>78913</xdr:rowOff>
    </xdr:from>
    <xdr:to>
      <xdr:col>16</xdr:col>
      <xdr:colOff>67235</xdr:colOff>
      <xdr:row>74</xdr:row>
      <xdr:rowOff>74521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5793" y="9659942"/>
          <a:ext cx="4538383" cy="2853108"/>
        </a:xfrm>
        <a:prstGeom prst="rect">
          <a:avLst/>
        </a:prstGeom>
      </xdr:spPr>
    </xdr:pic>
    <xdr:clientData/>
  </xdr:twoCellAnchor>
  <xdr:twoCellAnchor>
    <xdr:from>
      <xdr:col>10</xdr:col>
      <xdr:colOff>509869</xdr:colOff>
      <xdr:row>19</xdr:row>
      <xdr:rowOff>134471</xdr:rowOff>
    </xdr:from>
    <xdr:to>
      <xdr:col>18</xdr:col>
      <xdr:colOff>201708</xdr:colOff>
      <xdr:row>40</xdr:row>
      <xdr:rowOff>11207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</xdr:col>
      <xdr:colOff>41461</xdr:colOff>
      <xdr:row>1</xdr:row>
      <xdr:rowOff>2240</xdr:rowOff>
    </xdr:from>
    <xdr:ext cx="2166098" cy="6037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=""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3470461" y="173690"/>
              <a:ext cx="2166098" cy="603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シグモイド関数</a:t>
              </a:r>
              <a:endParaRPr kumimoji="1" lang="en-US" altLang="ja-JP" sz="1100" b="0" i="1">
                <a:latin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/>
                      </a:rPr>
                      <m:t>𝑦</m:t>
                    </m:r>
                    <m:r>
                      <a:rPr kumimoji="1" lang="en-US" altLang="ja-JP" sz="1100" b="0" i="1">
                        <a:latin typeface="Cambria Math"/>
                      </a:rPr>
                      <m:t>−</m:t>
                    </m:r>
                    <m:r>
                      <a:rPr kumimoji="1" lang="en-US" altLang="ja-JP" sz="1100" b="0" i="1">
                        <a:latin typeface="Cambria Math"/>
                      </a:rPr>
                      <m:t>𝑦</m:t>
                    </m:r>
                    <m:r>
                      <a:rPr kumimoji="1" lang="en-US" altLang="ja-JP" sz="1100" b="0" i="1">
                        <a:latin typeface="Cambria Math"/>
                      </a:rPr>
                      <m:t>1=</m:t>
                    </m:r>
                    <m:r>
                      <a:rPr kumimoji="1" lang="en-US" altLang="ja-JP" sz="1100" b="0" i="1">
                        <a:latin typeface="Cambria Math"/>
                      </a:rPr>
                      <m:t>𝐴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</a:rPr>
                          <m:t>1+</m:t>
                        </m:r>
                        <m:sSup>
                          <m:sSupPr>
                            <m:ctrlPr>
                              <a:rPr kumimoji="1" lang="en-US" altLang="ja-JP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𝑒</m:t>
                            </m:r>
                          </m:e>
                          <m:sup>
                            <m:r>
                              <a:rPr kumimoji="1" lang="en-US" altLang="ja-JP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𝑎</m:t>
                            </m:r>
                            <m:d>
                              <m:dPr>
                                <m:ctrlPr>
                                  <a:rPr kumimoji="1" lang="en-US" altLang="ja-JP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𝑥</m:t>
                                </m:r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𝑥</m:t>
                                </m:r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1</m:t>
                                </m:r>
                              </m:e>
                            </m:d>
                          </m:sup>
                        </m:sSup>
                      </m:den>
                    </m:f>
                  </m:oMath>
                </m:oMathPara>
              </a14:m>
              <a:endParaRPr kumimoji="1" lang="en-US" altLang="ja-JP" sz="1100" b="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3470461" y="173690"/>
              <a:ext cx="2166098" cy="603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シグモイド関数</a:t>
              </a:r>
              <a:endParaRPr kumimoji="1" lang="en-US" altLang="ja-JP" sz="1100" b="0" i="1">
                <a:latin typeface="Cambria Math"/>
              </a:endParaRPr>
            </a:p>
            <a:p>
              <a:r>
                <a:rPr kumimoji="1" lang="en-US" altLang="ja-JP" sz="1100" b="0" i="0">
                  <a:latin typeface="Cambria Math"/>
                </a:rPr>
                <a:t>𝑦−𝑦1=𝐴 1/(1+𝑒^(−𝑎(𝑥−𝑥1) ) )</a:t>
              </a:r>
              <a:endParaRPr kumimoji="1" lang="en-US" altLang="ja-JP" sz="1100" b="0"/>
            </a:p>
          </xdr:txBody>
        </xdr:sp>
      </mc:Fallback>
    </mc:AlternateContent>
    <xdr:clientData/>
  </xdr:oneCellAnchor>
  <xdr:oneCellAnchor>
    <xdr:from>
      <xdr:col>8</xdr:col>
      <xdr:colOff>377637</xdr:colOff>
      <xdr:row>1</xdr:row>
      <xdr:rowOff>13447</xdr:rowOff>
    </xdr:from>
    <xdr:ext cx="2390215" cy="6560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=""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5864037" y="184897"/>
              <a:ext cx="2390215" cy="6560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逆関数</a:t>
              </a:r>
              <a:endParaRPr kumimoji="1" lang="en-US" altLang="ja-JP" sz="1100" b="0" i="1">
                <a:latin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/>
                      </a:rPr>
                      <m:t>𝑥</m:t>
                    </m:r>
                    <m:r>
                      <a:rPr kumimoji="1" lang="en-US" altLang="ja-JP" sz="1100" b="0" i="1">
                        <a:latin typeface="Cambria Math"/>
                      </a:rPr>
                      <m:t>=</m:t>
                    </m:r>
                    <m:r>
                      <a:rPr kumimoji="1" lang="en-US" altLang="ja-JP" sz="1100" b="0" i="1">
                        <a:latin typeface="Cambria Math"/>
                      </a:rPr>
                      <m:t>𝑥</m:t>
                    </m:r>
                    <m:r>
                      <a:rPr kumimoji="1" lang="en-US" altLang="ja-JP" sz="1100" b="0" i="1">
                        <a:latin typeface="Cambria Math"/>
                      </a:rPr>
                      <m:t>1−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</a:rPr>
                          <m:t>𝑎</m:t>
                        </m:r>
                      </m:den>
                    </m:f>
                    <m:r>
                      <a:rPr kumimoji="1" lang="en-US" altLang="ja-JP" sz="1100" b="0" i="1">
                        <a:latin typeface="Cambria Math"/>
                      </a:rPr>
                      <m:t>𝑙𝑛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𝐴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𝑦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𝑦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1</m:t>
                            </m:r>
                          </m:den>
                        </m:f>
                        <m:r>
                          <a:rPr kumimoji="1" lang="en-US" altLang="ja-JP" sz="1100" b="0" i="1">
                            <a:latin typeface="Cambria Math"/>
                          </a:rPr>
                          <m:t>−1</m:t>
                        </m:r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5" name="テキスト ボックス 4"/>
            <xdr:cNvSpPr txBox="1"/>
          </xdr:nvSpPr>
          <xdr:spPr>
            <a:xfrm>
              <a:off x="5864037" y="184897"/>
              <a:ext cx="2390215" cy="6560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逆関数</a:t>
              </a:r>
              <a:endParaRPr kumimoji="1" lang="en-US" altLang="ja-JP" sz="1100" b="0" i="1">
                <a:latin typeface="Cambria Math"/>
              </a:endParaRPr>
            </a:p>
            <a:p>
              <a:r>
                <a:rPr kumimoji="1" lang="en-US" altLang="ja-JP" sz="1100" b="0" i="0">
                  <a:latin typeface="Cambria Math"/>
                </a:rPr>
                <a:t>𝑥=𝑥1−1/𝑎 𝑙𝑛(𝐴/(𝑦−𝑦1)−1)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201705</xdr:colOff>
      <xdr:row>15</xdr:row>
      <xdr:rowOff>44823</xdr:rowOff>
    </xdr:from>
    <xdr:to>
      <xdr:col>13</xdr:col>
      <xdr:colOff>595050</xdr:colOff>
      <xdr:row>33</xdr:row>
      <xdr:rowOff>25093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0176" y="2566147"/>
          <a:ext cx="3811139" cy="3005858"/>
        </a:xfrm>
        <a:prstGeom prst="rect">
          <a:avLst/>
        </a:prstGeom>
      </xdr:spPr>
    </xdr:pic>
    <xdr:clientData/>
  </xdr:twoCellAnchor>
  <xdr:twoCellAnchor editAs="oneCell">
    <xdr:from>
      <xdr:col>15</xdr:col>
      <xdr:colOff>89647</xdr:colOff>
      <xdr:row>2</xdr:row>
      <xdr:rowOff>89648</xdr:rowOff>
    </xdr:from>
    <xdr:to>
      <xdr:col>22</xdr:col>
      <xdr:colOff>28514</xdr:colOff>
      <xdr:row>18</xdr:row>
      <xdr:rowOff>32498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029" y="425824"/>
          <a:ext cx="4723779" cy="2632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610719</xdr:colOff>
      <xdr:row>15</xdr:row>
      <xdr:rowOff>78441</xdr:rowOff>
    </xdr:from>
    <xdr:to>
      <xdr:col>14</xdr:col>
      <xdr:colOff>246529</xdr:colOff>
      <xdr:row>32</xdr:row>
      <xdr:rowOff>161361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</xdr:col>
      <xdr:colOff>41461</xdr:colOff>
      <xdr:row>1</xdr:row>
      <xdr:rowOff>2240</xdr:rowOff>
    </xdr:from>
    <xdr:ext cx="2166098" cy="6037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=""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3459255" y="170328"/>
              <a:ext cx="2166098" cy="603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シグモイド関数</a:t>
              </a:r>
              <a:endParaRPr kumimoji="1" lang="en-US" altLang="ja-JP" sz="1100" b="0" i="1">
                <a:latin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/>
                      </a:rPr>
                      <m:t>𝑦</m:t>
                    </m:r>
                    <m:r>
                      <a:rPr kumimoji="1" lang="en-US" altLang="ja-JP" sz="1100" b="0" i="1">
                        <a:latin typeface="Cambria Math"/>
                      </a:rPr>
                      <m:t>−</m:t>
                    </m:r>
                    <m:r>
                      <a:rPr kumimoji="1" lang="en-US" altLang="ja-JP" sz="1100" b="0" i="1">
                        <a:latin typeface="Cambria Math"/>
                      </a:rPr>
                      <m:t>𝑦</m:t>
                    </m:r>
                    <m:r>
                      <a:rPr kumimoji="1" lang="en-US" altLang="ja-JP" sz="1100" b="0" i="1">
                        <a:latin typeface="Cambria Math"/>
                      </a:rPr>
                      <m:t>1=</m:t>
                    </m:r>
                    <m:r>
                      <a:rPr kumimoji="1" lang="en-US" altLang="ja-JP" sz="1100" b="0" i="1">
                        <a:latin typeface="Cambria Math"/>
                      </a:rPr>
                      <m:t>𝐴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</a:rPr>
                          <m:t>1+</m:t>
                        </m:r>
                        <m:sSup>
                          <m:sSupPr>
                            <m:ctrlPr>
                              <a:rPr kumimoji="1" lang="en-US" altLang="ja-JP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𝑒</m:t>
                            </m:r>
                          </m:e>
                          <m:sup>
                            <m:r>
                              <a:rPr kumimoji="1" lang="en-US" altLang="ja-JP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𝑎</m:t>
                            </m:r>
                            <m:d>
                              <m:dPr>
                                <m:ctrlPr>
                                  <a:rPr kumimoji="1" lang="en-US" altLang="ja-JP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𝑥</m:t>
                                </m:r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𝑥</m:t>
                                </m:r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1</m:t>
                                </m:r>
                              </m:e>
                            </m:d>
                          </m:sup>
                        </m:sSup>
                      </m:den>
                    </m:f>
                  </m:oMath>
                </m:oMathPara>
              </a14:m>
              <a:endParaRPr kumimoji="1" lang="en-US" altLang="ja-JP" sz="1100" b="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3459255" y="170328"/>
              <a:ext cx="2166098" cy="603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シグモイド関数</a:t>
              </a:r>
              <a:endParaRPr kumimoji="1" lang="en-US" altLang="ja-JP" sz="1100" b="0" i="1">
                <a:latin typeface="Cambria Math"/>
              </a:endParaRPr>
            </a:p>
            <a:p>
              <a:r>
                <a:rPr kumimoji="1" lang="en-US" altLang="ja-JP" sz="1100" b="0" i="0">
                  <a:latin typeface="Cambria Math"/>
                </a:rPr>
                <a:t>𝑦−𝑦1=𝐴 1/(1+𝑒^(−𝑎(𝑥−𝑥1) ) )</a:t>
              </a:r>
              <a:endParaRPr kumimoji="1" lang="en-US" altLang="ja-JP" sz="1100" b="0"/>
            </a:p>
          </xdr:txBody>
        </xdr:sp>
      </mc:Fallback>
    </mc:AlternateContent>
    <xdr:clientData/>
  </xdr:oneCellAnchor>
  <xdr:oneCellAnchor>
    <xdr:from>
      <xdr:col>8</xdr:col>
      <xdr:colOff>377637</xdr:colOff>
      <xdr:row>1</xdr:row>
      <xdr:rowOff>13447</xdr:rowOff>
    </xdr:from>
    <xdr:ext cx="2390215" cy="6560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=""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5846108" y="181535"/>
              <a:ext cx="2390215" cy="6560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逆関数</a:t>
              </a:r>
              <a:endParaRPr kumimoji="1" lang="en-US" altLang="ja-JP" sz="1100" b="0" i="1">
                <a:latin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/>
                      </a:rPr>
                      <m:t>𝑥</m:t>
                    </m:r>
                    <m:r>
                      <a:rPr kumimoji="1" lang="en-US" altLang="ja-JP" sz="1100" b="0" i="1">
                        <a:latin typeface="Cambria Math"/>
                      </a:rPr>
                      <m:t>=</m:t>
                    </m:r>
                    <m:r>
                      <a:rPr kumimoji="1" lang="en-US" altLang="ja-JP" sz="1100" b="0" i="1">
                        <a:latin typeface="Cambria Math"/>
                      </a:rPr>
                      <m:t>𝑥</m:t>
                    </m:r>
                    <m:r>
                      <a:rPr kumimoji="1" lang="en-US" altLang="ja-JP" sz="1100" b="0" i="1">
                        <a:latin typeface="Cambria Math"/>
                      </a:rPr>
                      <m:t>1−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</a:rPr>
                          <m:t>𝑎</m:t>
                        </m:r>
                      </m:den>
                    </m:f>
                    <m:r>
                      <a:rPr kumimoji="1" lang="en-US" altLang="ja-JP" sz="1100" b="0" i="1">
                        <a:latin typeface="Cambria Math"/>
                      </a:rPr>
                      <m:t>𝑙𝑛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𝐴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𝑦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𝑦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1</m:t>
                            </m:r>
                          </m:den>
                        </m:f>
                        <m:r>
                          <a:rPr kumimoji="1" lang="en-US" altLang="ja-JP" sz="1100" b="0" i="1">
                            <a:latin typeface="Cambria Math"/>
                          </a:rPr>
                          <m:t>−1</m:t>
                        </m:r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6" name="テキスト ボックス 5"/>
            <xdr:cNvSpPr txBox="1"/>
          </xdr:nvSpPr>
          <xdr:spPr>
            <a:xfrm>
              <a:off x="5846108" y="181535"/>
              <a:ext cx="2390215" cy="6560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逆関数</a:t>
              </a:r>
              <a:endParaRPr kumimoji="1" lang="en-US" altLang="ja-JP" sz="1100" b="0" i="1">
                <a:latin typeface="Cambria Math"/>
              </a:endParaRPr>
            </a:p>
            <a:p>
              <a:r>
                <a:rPr kumimoji="1" lang="en-US" altLang="ja-JP" sz="1100" b="0" i="0">
                  <a:latin typeface="Cambria Math"/>
                </a:rPr>
                <a:t>𝑥=𝑥1−1/𝑎 𝑙𝑛(𝐴/(𝑦−𝑦1)−1)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302558</xdr:colOff>
      <xdr:row>16</xdr:row>
      <xdr:rowOff>56022</xdr:rowOff>
    </xdr:from>
    <xdr:to>
      <xdr:col>13</xdr:col>
      <xdr:colOff>397808</xdr:colOff>
      <xdr:row>31</xdr:row>
      <xdr:rowOff>63343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7470" y="2745434"/>
          <a:ext cx="4196603" cy="252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72837</xdr:colOff>
      <xdr:row>15</xdr:row>
      <xdr:rowOff>112058</xdr:rowOff>
    </xdr:from>
    <xdr:to>
      <xdr:col>15</xdr:col>
      <xdr:colOff>369794</xdr:colOff>
      <xdr:row>30</xdr:row>
      <xdr:rowOff>4479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41461</xdr:colOff>
      <xdr:row>1</xdr:row>
      <xdr:rowOff>2240</xdr:rowOff>
    </xdr:from>
    <xdr:ext cx="2166098" cy="6037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=""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3470461" y="173690"/>
              <a:ext cx="2166098" cy="603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シグモイド関数</a:t>
              </a:r>
              <a:endParaRPr kumimoji="1" lang="en-US" altLang="ja-JP" sz="1100" b="0" i="1">
                <a:latin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/>
                      </a:rPr>
                      <m:t>𝑦</m:t>
                    </m:r>
                    <m:r>
                      <a:rPr kumimoji="1" lang="en-US" altLang="ja-JP" sz="1100" b="0" i="1">
                        <a:latin typeface="Cambria Math"/>
                      </a:rPr>
                      <m:t>−</m:t>
                    </m:r>
                    <m:r>
                      <a:rPr kumimoji="1" lang="en-US" altLang="ja-JP" sz="1100" b="0" i="1">
                        <a:latin typeface="Cambria Math"/>
                      </a:rPr>
                      <m:t>𝑦</m:t>
                    </m:r>
                    <m:r>
                      <a:rPr kumimoji="1" lang="en-US" altLang="ja-JP" sz="1100" b="0" i="1">
                        <a:latin typeface="Cambria Math"/>
                      </a:rPr>
                      <m:t>1=</m:t>
                    </m:r>
                    <m:r>
                      <a:rPr kumimoji="1" lang="en-US" altLang="ja-JP" sz="1100" b="0" i="1">
                        <a:latin typeface="Cambria Math"/>
                      </a:rPr>
                      <m:t>𝐴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</a:rPr>
                          <m:t>1+</m:t>
                        </m:r>
                        <m:sSup>
                          <m:sSupPr>
                            <m:ctrlPr>
                              <a:rPr kumimoji="1" lang="en-US" altLang="ja-JP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𝑒</m:t>
                            </m:r>
                          </m:e>
                          <m:sup>
                            <m:r>
                              <a:rPr kumimoji="1" lang="en-US" altLang="ja-JP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𝑎</m:t>
                            </m:r>
                            <m:d>
                              <m:dPr>
                                <m:ctrlPr>
                                  <a:rPr kumimoji="1" lang="en-US" altLang="ja-JP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𝑥</m:t>
                                </m:r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𝑥</m:t>
                                </m:r>
                                <m:r>
                                  <a:rPr kumimoji="1" lang="en-US" altLang="ja-JP" sz="1100" b="0" i="1">
                                    <a:latin typeface="Cambria Math"/>
                                  </a:rPr>
                                  <m:t>1</m:t>
                                </m:r>
                              </m:e>
                            </m:d>
                          </m:sup>
                        </m:sSup>
                      </m:den>
                    </m:f>
                  </m:oMath>
                </m:oMathPara>
              </a14:m>
              <a:endParaRPr kumimoji="1" lang="en-US" altLang="ja-JP" sz="1100" b="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3470461" y="173690"/>
              <a:ext cx="2166098" cy="603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シグモイド関数</a:t>
              </a:r>
              <a:endParaRPr kumimoji="1" lang="en-US" altLang="ja-JP" sz="1100" b="0" i="1">
                <a:latin typeface="Cambria Math"/>
              </a:endParaRPr>
            </a:p>
            <a:p>
              <a:r>
                <a:rPr kumimoji="1" lang="en-US" altLang="ja-JP" sz="1100" b="0" i="0">
                  <a:latin typeface="Cambria Math"/>
                </a:rPr>
                <a:t>𝑦−𝑦1=𝐴 1/(1+𝑒^(−𝑎(𝑥−𝑥1) ) )</a:t>
              </a:r>
              <a:endParaRPr kumimoji="1" lang="en-US" altLang="ja-JP" sz="1100" b="0"/>
            </a:p>
          </xdr:txBody>
        </xdr:sp>
      </mc:Fallback>
    </mc:AlternateContent>
    <xdr:clientData/>
  </xdr:oneCellAnchor>
  <xdr:oneCellAnchor>
    <xdr:from>
      <xdr:col>8</xdr:col>
      <xdr:colOff>377637</xdr:colOff>
      <xdr:row>1</xdr:row>
      <xdr:rowOff>13447</xdr:rowOff>
    </xdr:from>
    <xdr:ext cx="2390215" cy="6560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=""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5864037" y="184897"/>
              <a:ext cx="2390215" cy="6560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逆関数</a:t>
              </a:r>
              <a:endParaRPr kumimoji="1" lang="en-US" altLang="ja-JP" sz="1100" b="0" i="1">
                <a:latin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/>
                      </a:rPr>
                      <m:t>𝑥</m:t>
                    </m:r>
                    <m:r>
                      <a:rPr kumimoji="1" lang="en-US" altLang="ja-JP" sz="1100" b="0" i="1">
                        <a:latin typeface="Cambria Math"/>
                      </a:rPr>
                      <m:t>=</m:t>
                    </m:r>
                    <m:r>
                      <a:rPr kumimoji="1" lang="en-US" altLang="ja-JP" sz="1100" b="0" i="1">
                        <a:latin typeface="Cambria Math"/>
                      </a:rPr>
                      <m:t>𝑥</m:t>
                    </m:r>
                    <m:r>
                      <a:rPr kumimoji="1" lang="en-US" altLang="ja-JP" sz="1100" b="0" i="1">
                        <a:latin typeface="Cambria Math"/>
                      </a:rPr>
                      <m:t>1−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</a:rPr>
                          <m:t>𝑎</m:t>
                        </m:r>
                      </m:den>
                    </m:f>
                    <m:r>
                      <a:rPr kumimoji="1" lang="en-US" altLang="ja-JP" sz="1100" b="0" i="1">
                        <a:latin typeface="Cambria Math"/>
                      </a:rPr>
                      <m:t>𝑙𝑛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𝐴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𝑦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𝑦</m:t>
                            </m:r>
                            <m:r>
                              <a:rPr kumimoji="1" lang="en-US" altLang="ja-JP" sz="1100" b="0" i="1">
                                <a:latin typeface="Cambria Math"/>
                              </a:rPr>
                              <m:t>1</m:t>
                            </m:r>
                          </m:den>
                        </m:f>
                        <m:r>
                          <a:rPr kumimoji="1" lang="en-US" altLang="ja-JP" sz="1100" b="0" i="1">
                            <a:latin typeface="Cambria Math"/>
                          </a:rPr>
                          <m:t>−1</m:t>
                        </m:r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5" name="テキスト ボックス 4"/>
            <xdr:cNvSpPr txBox="1"/>
          </xdr:nvSpPr>
          <xdr:spPr>
            <a:xfrm>
              <a:off x="5864037" y="184897"/>
              <a:ext cx="2390215" cy="6560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 b="0"/>
                <a:t>逆関数</a:t>
              </a:r>
              <a:endParaRPr kumimoji="1" lang="en-US" altLang="ja-JP" sz="1100" b="0" i="1">
                <a:latin typeface="Cambria Math"/>
              </a:endParaRPr>
            </a:p>
            <a:p>
              <a:r>
                <a:rPr kumimoji="1" lang="en-US" altLang="ja-JP" sz="1100" b="0" i="0">
                  <a:latin typeface="Cambria Math"/>
                </a:rPr>
                <a:t>𝑥=𝑥1−1/𝑎 𝑙𝑛(𝐴/(𝑦−𝑦1)−1)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H34"/>
  <sheetViews>
    <sheetView tabSelected="1" zoomScale="85" zoomScaleNormal="85" workbookViewId="0"/>
  </sheetViews>
  <sheetFormatPr defaultRowHeight="13.5"/>
  <cols>
    <col min="1" max="1" width="3.5" style="3" customWidth="1"/>
    <col min="2" max="11" width="9" style="3"/>
    <col min="12" max="12" width="11.25" style="3" customWidth="1"/>
    <col min="13" max="13" width="9.875" style="3" customWidth="1"/>
    <col min="14" max="14" width="1.375" style="3" customWidth="1"/>
    <col min="15" max="15" width="12.625" style="3" hidden="1" customWidth="1"/>
    <col min="16" max="19" width="7.5" style="3" hidden="1" customWidth="1"/>
    <col min="20" max="20" width="5.125" style="3" customWidth="1"/>
    <col min="21" max="21" width="11.875" style="3" customWidth="1"/>
    <col min="22" max="22" width="11.375" style="3" customWidth="1"/>
    <col min="23" max="24" width="9" style="3"/>
    <col min="25" max="25" width="1.375" style="3" customWidth="1"/>
    <col min="26" max="26" width="13.375" style="3" hidden="1" customWidth="1"/>
    <col min="27" max="27" width="5.625" style="3" hidden="1" customWidth="1"/>
    <col min="28" max="28" width="5.125" style="3" hidden="1" customWidth="1"/>
    <col min="29" max="29" width="9" style="3"/>
    <col min="30" max="30" width="11.375" style="3" customWidth="1"/>
    <col min="31" max="34" width="9" style="3"/>
    <col min="35" max="35" width="12.625" style="3" customWidth="1"/>
    <col min="36" max="16384" width="9" style="3"/>
  </cols>
  <sheetData>
    <row r="2" spans="2:34" ht="18.75">
      <c r="B2" s="1" t="s">
        <v>68</v>
      </c>
      <c r="C2" s="2"/>
      <c r="D2" s="2"/>
      <c r="E2" s="2"/>
      <c r="F2" s="2"/>
      <c r="G2" s="2"/>
      <c r="H2" s="2"/>
    </row>
    <row r="3" spans="2:34" ht="14.25" thickBot="1">
      <c r="B3" s="2"/>
      <c r="C3" s="2"/>
      <c r="D3" s="2"/>
      <c r="E3" s="2"/>
      <c r="F3" s="2"/>
      <c r="G3" s="2"/>
      <c r="H3" s="2"/>
    </row>
    <row r="4" spans="2:34" ht="21.75" thickBot="1">
      <c r="B4" s="56" t="s">
        <v>59</v>
      </c>
      <c r="C4" s="57"/>
      <c r="D4" s="52"/>
      <c r="E4" s="43" t="s">
        <v>74</v>
      </c>
      <c r="F4" s="2"/>
      <c r="G4" s="2"/>
      <c r="H4" s="2"/>
      <c r="M4" s="4"/>
      <c r="AH4" s="4" t="s">
        <v>24</v>
      </c>
    </row>
    <row r="5" spans="2:34" ht="21.75" thickBot="1">
      <c r="D5" s="51" t="s">
        <v>73</v>
      </c>
      <c r="E5" s="2"/>
      <c r="F5" s="2"/>
      <c r="G5" s="2"/>
      <c r="H5" s="2"/>
      <c r="M5" s="4"/>
      <c r="AF5" s="49"/>
      <c r="AG5" s="3" t="s">
        <v>62</v>
      </c>
    </row>
    <row r="6" spans="2:34" ht="21.75" thickBot="1">
      <c r="D6" s="51"/>
      <c r="E6" s="2"/>
      <c r="F6" s="2"/>
      <c r="G6" s="2"/>
      <c r="H6" s="2"/>
      <c r="M6" s="4"/>
      <c r="AF6" s="2"/>
    </row>
    <row r="7" spans="2:34" ht="19.5" thickBot="1">
      <c r="B7" s="58" t="s">
        <v>60</v>
      </c>
      <c r="C7" s="59"/>
      <c r="D7" s="44"/>
      <c r="E7" s="45" t="s">
        <v>61</v>
      </c>
      <c r="F7" s="2"/>
      <c r="G7" s="2"/>
      <c r="H7" s="2"/>
    </row>
    <row r="8" spans="2:34" ht="18.75">
      <c r="B8" s="46"/>
      <c r="C8" s="47"/>
      <c r="D8" s="2"/>
      <c r="E8" s="45"/>
      <c r="F8" s="2"/>
      <c r="G8" s="2"/>
      <c r="H8" s="2"/>
    </row>
    <row r="9" spans="2:34" ht="18" thickBot="1">
      <c r="B9" s="6"/>
      <c r="C9" s="6"/>
      <c r="D9" s="6"/>
      <c r="E9" s="6"/>
      <c r="F9" s="6"/>
      <c r="G9" s="6"/>
      <c r="H9" s="6"/>
      <c r="I9" s="23" t="s">
        <v>37</v>
      </c>
      <c r="M9" s="7"/>
      <c r="U9" s="29" t="s">
        <v>38</v>
      </c>
      <c r="Z9" s="22"/>
      <c r="AC9" s="23" t="s">
        <v>48</v>
      </c>
      <c r="AD9" s="23"/>
      <c r="AE9" s="23"/>
    </row>
    <row r="10" spans="2:34" ht="18" thickBot="1">
      <c r="B10" s="6"/>
      <c r="C10" s="6"/>
      <c r="D10" s="6"/>
      <c r="E10" s="6"/>
      <c r="F10" s="6"/>
      <c r="G10" s="6"/>
      <c r="H10" s="6"/>
      <c r="I10" s="8" t="s">
        <v>69</v>
      </c>
      <c r="J10" s="9"/>
      <c r="K10" s="9"/>
      <c r="L10" s="9"/>
      <c r="M10" s="10"/>
      <c r="O10" s="11"/>
      <c r="P10" s="11" t="s">
        <v>23</v>
      </c>
      <c r="Q10" s="11" t="s">
        <v>0</v>
      </c>
      <c r="R10" s="11" t="s">
        <v>76</v>
      </c>
      <c r="S10" s="11" t="s">
        <v>75</v>
      </c>
      <c r="U10" s="13" t="s">
        <v>27</v>
      </c>
      <c r="V10" s="9"/>
      <c r="W10" s="9"/>
      <c r="X10" s="25"/>
      <c r="AC10" s="8" t="s">
        <v>72</v>
      </c>
      <c r="AD10" s="9"/>
      <c r="AE10" s="10"/>
    </row>
    <row r="11" spans="2:34" ht="18" thickBot="1">
      <c r="B11" s="6"/>
      <c r="C11" s="6"/>
      <c r="D11" s="6"/>
      <c r="E11" s="6"/>
      <c r="F11" s="6"/>
      <c r="G11" s="6"/>
      <c r="H11" s="6"/>
      <c r="I11" s="13"/>
      <c r="J11" s="14"/>
      <c r="K11" s="14"/>
      <c r="L11" s="34">
        <v>1</v>
      </c>
      <c r="M11" s="15"/>
      <c r="O11" s="11" t="s">
        <v>19</v>
      </c>
      <c r="P11" s="11">
        <f>IF($L$11=1,Q11,IF($L$11=2,R11,IF($L$11=3,S11,"")))</f>
        <v>31.5</v>
      </c>
      <c r="Q11" s="11">
        <f>標準!D1</f>
        <v>31.5</v>
      </c>
      <c r="R11" s="11">
        <f>'比例制御弁（以前は中流量（その以前は標準））'!D1</f>
        <v>15.5</v>
      </c>
      <c r="S11" s="11">
        <f>'不使用（以前は大流量）'!D1</f>
        <v>172</v>
      </c>
      <c r="U11" s="13" t="s">
        <v>28</v>
      </c>
      <c r="V11" s="14"/>
      <c r="W11" s="14"/>
      <c r="X11" s="26"/>
      <c r="AC11" s="13"/>
      <c r="AD11" s="32">
        <v>12</v>
      </c>
      <c r="AE11" s="15" t="s">
        <v>50</v>
      </c>
    </row>
    <row r="12" spans="2:34" ht="18" thickBot="1">
      <c r="B12" s="6"/>
      <c r="C12" s="6"/>
      <c r="D12" s="6"/>
      <c r="E12" s="6"/>
      <c r="F12" s="6"/>
      <c r="G12" s="6"/>
      <c r="H12" s="6"/>
      <c r="I12" s="13"/>
      <c r="J12" s="14"/>
      <c r="K12" s="14"/>
      <c r="L12" s="16"/>
      <c r="M12" s="15"/>
      <c r="O12" s="11" t="s">
        <v>20</v>
      </c>
      <c r="P12" s="11">
        <f>IF($L$11=1,Q12,IF($L$11=2,R12,IF($L$11=3,S12,"")))</f>
        <v>390</v>
      </c>
      <c r="Q12" s="11">
        <f>標準!D2</f>
        <v>390</v>
      </c>
      <c r="R12" s="11">
        <f>'比例制御弁（以前は中流量（その以前は標準））'!D2</f>
        <v>450</v>
      </c>
      <c r="S12" s="11">
        <f>'不使用（以前は大流量）'!D2</f>
        <v>318</v>
      </c>
      <c r="U12" s="13"/>
      <c r="V12" s="36">
        <v>1</v>
      </c>
      <c r="W12" s="14"/>
      <c r="X12" s="26"/>
      <c r="Z12" s="3" t="s">
        <v>39</v>
      </c>
      <c r="AA12" s="3">
        <f>IF(V12=1,1.6,IF(V12=2,2,IF(V12=3,2.4)))</f>
        <v>1.6</v>
      </c>
      <c r="AC12" s="13" t="s">
        <v>49</v>
      </c>
      <c r="AD12" s="14"/>
      <c r="AE12" s="15"/>
    </row>
    <row r="13" spans="2:34" ht="18" thickBot="1">
      <c r="B13" s="6"/>
      <c r="C13" s="6"/>
      <c r="D13" s="6"/>
      <c r="E13" s="6"/>
      <c r="F13" s="6"/>
      <c r="G13" s="6"/>
      <c r="H13" s="6"/>
      <c r="I13" s="13" t="s">
        <v>70</v>
      </c>
      <c r="J13" s="14"/>
      <c r="K13" s="14"/>
      <c r="L13" s="16"/>
      <c r="M13" s="15"/>
      <c r="O13" s="11" t="s">
        <v>21</v>
      </c>
      <c r="P13" s="11">
        <f>IF($L$11=1,Q13,IF($L$11=2,R13,IF($L$11=3,S13,"")))</f>
        <v>-1</v>
      </c>
      <c r="Q13" s="11">
        <f>標準!D3</f>
        <v>-1</v>
      </c>
      <c r="R13" s="11">
        <f>'比例制御弁（以前は中流量（その以前は標準））'!D3</f>
        <v>-2</v>
      </c>
      <c r="S13" s="11">
        <f>'不使用（以前は大流量）'!D3</f>
        <v>-13</v>
      </c>
      <c r="U13" s="13" t="s">
        <v>29</v>
      </c>
      <c r="V13" s="14"/>
      <c r="W13" s="14"/>
      <c r="X13" s="26"/>
      <c r="AC13" s="13"/>
      <c r="AD13" s="53">
        <f>PI()*(AD11/2)^2/10^2</f>
        <v>1.1309733552923256</v>
      </c>
      <c r="AE13" s="15" t="s">
        <v>51</v>
      </c>
    </row>
    <row r="14" spans="2:34" ht="18" thickBot="1">
      <c r="B14" s="6"/>
      <c r="C14" s="6"/>
      <c r="D14" s="6"/>
      <c r="E14" s="6"/>
      <c r="F14" s="6"/>
      <c r="G14" s="6"/>
      <c r="H14" s="6"/>
      <c r="I14" s="13"/>
      <c r="J14" s="14" t="s">
        <v>11</v>
      </c>
      <c r="K14" s="14"/>
      <c r="L14" s="35">
        <v>60</v>
      </c>
      <c r="M14" s="15" t="s">
        <v>13</v>
      </c>
      <c r="O14" s="11" t="s">
        <v>22</v>
      </c>
      <c r="P14" s="11">
        <f>IF($L$11=1,Q14,IF($L$11=2,R14,IF($L$11=3,S14,"")))</f>
        <v>1.4E-2</v>
      </c>
      <c r="Q14" s="11">
        <f>標準!D4</f>
        <v>1.4E-2</v>
      </c>
      <c r="R14" s="11">
        <f>'比例制御弁（以前は中流量（その以前は標準））'!D4</f>
        <v>7.4000000000000003E-3</v>
      </c>
      <c r="S14" s="11">
        <f>'不使用（以前は大流量）'!D4</f>
        <v>1.1299999999999999E-2</v>
      </c>
      <c r="U14" s="13" t="s">
        <v>30</v>
      </c>
      <c r="V14" s="37">
        <v>10</v>
      </c>
      <c r="W14" s="14" t="s">
        <v>41</v>
      </c>
      <c r="X14" s="26"/>
      <c r="AC14" s="13" t="s">
        <v>32</v>
      </c>
      <c r="AD14" s="14"/>
      <c r="AE14" s="15"/>
    </row>
    <row r="15" spans="2:34" ht="18" thickBot="1">
      <c r="B15" s="6"/>
      <c r="C15" s="6"/>
      <c r="D15" s="6"/>
      <c r="E15" s="6"/>
      <c r="F15" s="6"/>
      <c r="G15" s="6"/>
      <c r="H15" s="6"/>
      <c r="I15" s="13"/>
      <c r="J15" s="14" t="s">
        <v>12</v>
      </c>
      <c r="K15" s="14"/>
      <c r="L15" s="34">
        <v>20</v>
      </c>
      <c r="M15" s="15" t="s">
        <v>14</v>
      </c>
      <c r="O15" s="11"/>
      <c r="P15" s="11"/>
      <c r="Q15" s="11"/>
      <c r="R15" s="11"/>
      <c r="S15" s="12"/>
      <c r="U15" s="13" t="s">
        <v>31</v>
      </c>
      <c r="V15" s="37">
        <v>2500</v>
      </c>
      <c r="W15" s="14" t="s">
        <v>42</v>
      </c>
      <c r="X15" s="26"/>
      <c r="AC15" s="40"/>
      <c r="AD15" s="32">
        <v>10</v>
      </c>
      <c r="AE15" s="15" t="s">
        <v>44</v>
      </c>
    </row>
    <row r="16" spans="2:34" ht="18" thickBot="1">
      <c r="B16" s="6"/>
      <c r="C16" s="6"/>
      <c r="D16" s="6"/>
      <c r="E16" s="6"/>
      <c r="F16" s="6"/>
      <c r="G16" s="6"/>
      <c r="H16" s="6"/>
      <c r="I16" s="13"/>
      <c r="J16" s="14"/>
      <c r="K16" s="14"/>
      <c r="L16" s="16"/>
      <c r="M16" s="15"/>
      <c r="O16" s="11" t="s">
        <v>17</v>
      </c>
      <c r="P16" s="11"/>
      <c r="Q16" s="11"/>
      <c r="R16" s="17">
        <f>PI()*($L$14/2)^2*$L$15/10^6/$L$17*60</f>
        <v>1.1309733552923253</v>
      </c>
      <c r="S16" s="12" t="s">
        <v>18</v>
      </c>
      <c r="U16" s="13" t="s">
        <v>33</v>
      </c>
      <c r="V16" s="14"/>
      <c r="W16" s="14"/>
      <c r="X16" s="26"/>
      <c r="Z16" s="3" t="s">
        <v>46</v>
      </c>
      <c r="AA16" s="30">
        <f>AD15*(PI()*(L14/2)^2*L15+PI()*(V14/2)^2*V15*AA18)/10^3/AA12*10^-3</f>
        <v>2.0960313485669402</v>
      </c>
      <c r="AB16" s="3" t="s">
        <v>45</v>
      </c>
      <c r="AC16" s="40"/>
      <c r="AD16" s="2"/>
      <c r="AE16" s="26"/>
    </row>
    <row r="17" spans="2:33" ht="18" thickBot="1">
      <c r="B17" s="6"/>
      <c r="C17" s="6"/>
      <c r="D17" s="6"/>
      <c r="E17" s="6"/>
      <c r="F17" s="6"/>
      <c r="G17" s="6"/>
      <c r="H17" s="6"/>
      <c r="I17" s="13" t="s">
        <v>71</v>
      </c>
      <c r="J17" s="14"/>
      <c r="K17" s="14"/>
      <c r="L17" s="33">
        <v>3</v>
      </c>
      <c r="M17" s="15" t="s">
        <v>15</v>
      </c>
      <c r="U17" s="41"/>
      <c r="V17" s="36">
        <v>1</v>
      </c>
      <c r="X17" s="26"/>
      <c r="AC17" s="27" t="s">
        <v>48</v>
      </c>
      <c r="AD17" s="2"/>
      <c r="AE17" s="26"/>
    </row>
    <row r="18" spans="2:33" ht="18" thickBot="1">
      <c r="B18" s="6"/>
      <c r="C18" s="6"/>
      <c r="D18" s="6"/>
      <c r="E18" s="6"/>
      <c r="F18" s="6"/>
      <c r="G18" s="6"/>
      <c r="H18" s="6"/>
      <c r="I18" s="13"/>
      <c r="J18" s="14"/>
      <c r="K18" s="14"/>
      <c r="L18" s="16"/>
      <c r="M18" s="15"/>
      <c r="U18" s="13"/>
      <c r="W18" s="14"/>
      <c r="X18" s="26"/>
      <c r="Z18" s="3" t="s">
        <v>40</v>
      </c>
      <c r="AA18" s="3">
        <f>IF(V17=1,1.42, IF(V17=2,1,))</f>
        <v>1.42</v>
      </c>
      <c r="AC18" s="13"/>
      <c r="AD18" s="50">
        <f>IF(OR(AD13=PI()*(AD11/2)^2/10^2, AD13="", AD13&lt;=0), AD15*PI()*(L14/2)^2/10^2/(PI()*(AD11/2)^2/10^2),AD15*PI()*(L14/2)^2/10^2/AD13)</f>
        <v>250</v>
      </c>
      <c r="AE18" s="15" t="s">
        <v>44</v>
      </c>
    </row>
    <row r="19" spans="2:33" ht="18" thickBot="1">
      <c r="B19" s="6"/>
      <c r="C19" s="6"/>
      <c r="D19" s="6"/>
      <c r="E19" s="6"/>
      <c r="F19" s="6"/>
      <c r="G19" s="6"/>
      <c r="H19" s="6"/>
      <c r="I19" s="13" t="s">
        <v>16</v>
      </c>
      <c r="J19" s="14"/>
      <c r="K19" s="14"/>
      <c r="L19" s="53">
        <v>1</v>
      </c>
      <c r="M19" s="15"/>
      <c r="U19" s="13" t="s">
        <v>34</v>
      </c>
      <c r="V19" s="53">
        <v>1</v>
      </c>
      <c r="W19" s="14"/>
      <c r="X19" s="26"/>
      <c r="AC19" s="28"/>
      <c r="AD19" s="29"/>
      <c r="AE19" s="31"/>
    </row>
    <row r="20" spans="2:33" ht="18" thickBot="1">
      <c r="B20" s="6"/>
      <c r="C20" s="6"/>
      <c r="D20" s="6"/>
      <c r="E20" s="6"/>
      <c r="F20" s="6"/>
      <c r="G20" s="6"/>
      <c r="H20" s="6"/>
      <c r="I20" s="13"/>
      <c r="J20" s="14"/>
      <c r="K20" s="14"/>
      <c r="L20" s="14"/>
      <c r="M20" s="15"/>
      <c r="U20" s="13"/>
      <c r="V20" s="14"/>
      <c r="W20" s="14"/>
      <c r="X20" s="26"/>
      <c r="AF20" s="38" t="s">
        <v>52</v>
      </c>
      <c r="AG20" s="39">
        <f>PI()*(AD11/2)^2/10^2</f>
        <v>1.1309733552923256</v>
      </c>
    </row>
    <row r="21" spans="2:33" ht="18" thickBot="1">
      <c r="B21" s="6"/>
      <c r="C21" s="6"/>
      <c r="D21" s="6"/>
      <c r="E21" s="6"/>
      <c r="F21" s="6"/>
      <c r="G21" s="6"/>
      <c r="H21" s="6"/>
      <c r="I21" s="13" t="s">
        <v>26</v>
      </c>
      <c r="J21" s="14"/>
      <c r="K21" s="14"/>
      <c r="L21" s="54">
        <f>R16</f>
        <v>1.1309733552923253</v>
      </c>
      <c r="M21" s="15" t="s">
        <v>25</v>
      </c>
      <c r="U21" s="13" t="s">
        <v>35</v>
      </c>
      <c r="V21" s="14"/>
      <c r="W21" s="14"/>
      <c r="X21" s="26"/>
    </row>
    <row r="22" spans="2:33" ht="18" thickBot="1">
      <c r="B22" s="6"/>
      <c r="C22" s="6"/>
      <c r="D22" s="6"/>
      <c r="E22" s="6"/>
      <c r="F22" s="6"/>
      <c r="G22" s="6"/>
      <c r="H22" s="6"/>
      <c r="I22" s="13"/>
      <c r="J22" s="14"/>
      <c r="K22" s="14"/>
      <c r="L22" s="14"/>
      <c r="M22" s="15"/>
      <c r="U22" s="13"/>
      <c r="V22" s="55">
        <f>(PI()*(L14/2)^2*L15+PI()*(V14/2)^2*V15*AA18)/10^3+AA16</f>
        <v>337.4610471192774</v>
      </c>
      <c r="W22" s="14" t="s">
        <v>43</v>
      </c>
      <c r="X22" s="26"/>
    </row>
    <row r="23" spans="2:33" ht="18" thickBot="1">
      <c r="B23" s="6"/>
      <c r="C23" s="6"/>
      <c r="D23" s="6"/>
      <c r="E23" s="6"/>
      <c r="F23" s="6"/>
      <c r="G23" s="6"/>
      <c r="H23" s="6"/>
      <c r="I23" s="13"/>
      <c r="J23" s="14"/>
      <c r="K23" s="18" t="s">
        <v>67</v>
      </c>
      <c r="M23" s="15"/>
      <c r="U23" s="27" t="s">
        <v>36</v>
      </c>
      <c r="V23" s="14"/>
      <c r="W23" s="14"/>
      <c r="X23" s="26"/>
    </row>
    <row r="24" spans="2:33" ht="18" thickBot="1">
      <c r="B24" s="6"/>
      <c r="C24" s="6"/>
      <c r="D24" s="6"/>
      <c r="E24" s="6"/>
      <c r="F24" s="6"/>
      <c r="G24" s="6"/>
      <c r="H24" s="6"/>
      <c r="I24" s="13"/>
      <c r="J24" s="14"/>
      <c r="K24" s="14"/>
      <c r="L24" s="18"/>
      <c r="M24" s="15"/>
      <c r="U24" s="13"/>
      <c r="V24" s="50">
        <f>AA16*10^-3/L21*60</f>
        <v>0.1111979166666667</v>
      </c>
      <c r="W24" s="14" t="s">
        <v>47</v>
      </c>
      <c r="X24" s="26"/>
    </row>
    <row r="25" spans="2:33" ht="18" thickBot="1">
      <c r="B25" s="6"/>
      <c r="C25" s="6"/>
      <c r="D25" s="6"/>
      <c r="E25" s="6"/>
      <c r="F25" s="6"/>
      <c r="G25" s="6"/>
      <c r="H25" s="6"/>
      <c r="I25" s="13" t="s">
        <v>57</v>
      </c>
      <c r="J25" s="14"/>
      <c r="K25" s="14"/>
      <c r="L25" s="48">
        <f>IF($L$11=2, "-", (P$12-1/P$14*LN(P$11/($R$16-P$13)-1))*$L$19)</f>
        <v>202.61701758107318</v>
      </c>
      <c r="M25" s="14" t="s">
        <v>65</v>
      </c>
      <c r="N25" s="2"/>
      <c r="U25" s="40"/>
      <c r="X25" s="26"/>
    </row>
    <row r="26" spans="2:33" ht="18" thickBot="1">
      <c r="B26" s="5" t="s">
        <v>64</v>
      </c>
      <c r="D26" s="6"/>
      <c r="E26" s="6"/>
      <c r="F26" s="6"/>
      <c r="G26" s="6"/>
      <c r="H26" s="6"/>
      <c r="I26" s="13"/>
      <c r="J26" s="14"/>
      <c r="K26" s="14"/>
      <c r="M26" s="14"/>
      <c r="N26" s="2"/>
      <c r="U26" s="13"/>
      <c r="V26" s="14"/>
      <c r="W26" s="14"/>
      <c r="X26" s="26"/>
    </row>
    <row r="27" spans="2:33" ht="18" thickBot="1">
      <c r="B27" s="5" t="s">
        <v>10</v>
      </c>
      <c r="D27" s="6"/>
      <c r="E27" s="6"/>
      <c r="F27" s="6"/>
      <c r="G27" s="6"/>
      <c r="H27" s="6"/>
      <c r="I27" s="13" t="s">
        <v>58</v>
      </c>
      <c r="J27" s="14"/>
      <c r="K27" s="14"/>
      <c r="L27" s="48" t="str">
        <f>IF($L$11=1, "-", (R$12-1/R$14*LN(R$11/($R$16-R$13)-1))*$L$19)</f>
        <v>-</v>
      </c>
      <c r="M27" s="14" t="s">
        <v>66</v>
      </c>
      <c r="N27" s="2"/>
      <c r="U27" s="9"/>
      <c r="V27" s="9"/>
      <c r="W27" s="9"/>
      <c r="X27" s="42"/>
    </row>
    <row r="28" spans="2:33" ht="18" thickBot="1">
      <c r="B28" s="5" t="s">
        <v>63</v>
      </c>
      <c r="D28" s="6"/>
      <c r="E28" s="6"/>
      <c r="F28" s="6"/>
      <c r="G28" s="6"/>
      <c r="H28" s="6"/>
      <c r="I28" s="19"/>
      <c r="J28" s="20"/>
      <c r="K28" s="20"/>
      <c r="L28" s="20"/>
      <c r="M28" s="21"/>
      <c r="U28" s="24"/>
      <c r="V28" s="24"/>
      <c r="W28" s="24"/>
    </row>
    <row r="29" spans="2:33" ht="14.25">
      <c r="B29" s="6"/>
      <c r="D29" s="6"/>
      <c r="E29" s="6"/>
      <c r="F29" s="6"/>
      <c r="G29" s="6"/>
      <c r="H29" s="6"/>
    </row>
    <row r="30" spans="2:33">
      <c r="B30" s="2"/>
      <c r="C30" s="2"/>
      <c r="D30" s="2"/>
      <c r="E30" s="2"/>
      <c r="F30" s="2"/>
      <c r="G30" s="2"/>
      <c r="H30" s="2"/>
    </row>
    <row r="31" spans="2:33">
      <c r="B31" s="2"/>
      <c r="C31" s="2"/>
      <c r="D31" s="2"/>
      <c r="E31" s="2"/>
      <c r="F31" s="2"/>
      <c r="G31" s="2"/>
      <c r="H31" s="2"/>
    </row>
    <row r="32" spans="2:33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</sheetData>
  <sheetProtection password="849D" sheet="1" objects="1" scenarios="1"/>
  <mergeCells count="2">
    <mergeCell ref="B4:C4"/>
    <mergeCell ref="B7:C7"/>
  </mergeCells>
  <phoneticPr fontId="2"/>
  <conditionalFormatting sqref="AD13">
    <cfRule type="cellIs" dxfId="0" priority="1" operator="equal">
      <formula>$AG$20</formula>
    </cfRule>
  </conditionalFormatting>
  <dataValidations xWindow="1065" yWindow="275" count="4">
    <dataValidation type="whole" allowBlank="1" showInputMessage="1" showErrorMessage="1" prompt="１又は２" sqref="L11">
      <formula1>1</formula1>
      <formula2>2</formula2>
    </dataValidation>
    <dataValidation type="decimal" allowBlank="1" showInputMessage="1" showErrorMessage="1" prompt="19.9まで" sqref="L17">
      <formula1>0</formula1>
      <formula2>19.9</formula2>
    </dataValidation>
    <dataValidation type="whole" allowBlank="1" showInputMessage="1" showErrorMessage="1" prompt="1又は２" sqref="V17">
      <formula1>1</formula1>
      <formula2>2</formula2>
    </dataValidation>
    <dataValidation type="whole" allowBlank="1" showInputMessage="1" showErrorMessage="1" prompt="１、２、又は３" sqref="V12">
      <formula1>1</formula1>
      <formula2>3</formula2>
    </dataValidation>
  </dataValidations>
  <pageMargins left="0.7" right="0.7" top="0.75" bottom="0.75" header="0.3" footer="0.3"/>
  <pageSetup paperSize="9" scale="72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7"/>
  <sheetViews>
    <sheetView topLeftCell="A4" zoomScale="85" zoomScaleNormal="85" workbookViewId="0">
      <selection activeCell="T26" sqref="T26"/>
    </sheetView>
  </sheetViews>
  <sheetFormatPr defaultRowHeight="13.5"/>
  <sheetData>
    <row r="1" spans="1:16">
      <c r="A1" t="s">
        <v>5</v>
      </c>
      <c r="B1" t="s">
        <v>2</v>
      </c>
      <c r="C1">
        <v>0</v>
      </c>
      <c r="D1">
        <v>31.5</v>
      </c>
    </row>
    <row r="2" spans="1:16">
      <c r="A2" t="s">
        <v>6</v>
      </c>
      <c r="B2" t="s">
        <v>3</v>
      </c>
      <c r="C2">
        <v>0</v>
      </c>
      <c r="D2">
        <v>390</v>
      </c>
    </row>
    <row r="3" spans="1:16">
      <c r="A3" t="s">
        <v>7</v>
      </c>
      <c r="B3" t="s">
        <v>4</v>
      </c>
      <c r="C3">
        <v>0</v>
      </c>
      <c r="D3">
        <v>-1</v>
      </c>
    </row>
    <row r="4" spans="1:16">
      <c r="A4" t="s">
        <v>1</v>
      </c>
      <c r="B4" t="s">
        <v>1</v>
      </c>
      <c r="C4">
        <v>0</v>
      </c>
      <c r="D4">
        <v>1.4E-2</v>
      </c>
    </row>
    <row r="6" spans="1:16">
      <c r="D6" t="s">
        <v>0</v>
      </c>
      <c r="G6" t="s">
        <v>8</v>
      </c>
      <c r="P6" t="s">
        <v>54</v>
      </c>
    </row>
    <row r="7" spans="1:16">
      <c r="B7">
        <v>0</v>
      </c>
      <c r="D7">
        <f>IF(D$1*(1/(1+EXP(-D$4*($B7-D$2))))+D$3&lt;0,0,D$1*(1/(1+EXP(-D$4*($B7-D$2))))+D$3)</f>
        <v>0</v>
      </c>
      <c r="F7">
        <v>0</v>
      </c>
      <c r="G7">
        <f>$D$2-1/$D$4*LN($D$1/(F7-$D$3)-1)</f>
        <v>145.87666545618814</v>
      </c>
    </row>
    <row r="8" spans="1:16">
      <c r="B8">
        <f>B7+1</f>
        <v>1</v>
      </c>
      <c r="D8">
        <f t="shared" ref="D8:D71" si="0">IF(D$1*(1/(1+EXP(-D$4*($B8-D$2))))+D$3&lt;0,0,D$1*(1/(1+EXP(-D$4*($B8-D$2))))+D$3)</f>
        <v>0</v>
      </c>
      <c r="F8">
        <f>F7+1</f>
        <v>1</v>
      </c>
      <c r="G8">
        <f>$D$2-1/$D$4*LN($D$1/(F8-$D$3)-1)</f>
        <v>197.76835122958366</v>
      </c>
      <c r="J8" t="s">
        <v>56</v>
      </c>
    </row>
    <row r="9" spans="1:16">
      <c r="B9">
        <f t="shared" ref="B9:B72" si="1">B8+1</f>
        <v>2</v>
      </c>
      <c r="D9">
        <f t="shared" si="0"/>
        <v>0</v>
      </c>
      <c r="F9">
        <f t="shared" ref="F9:F36" si="2">F8+1</f>
        <v>2</v>
      </c>
      <c r="G9">
        <f>$D$2-1/$D$4*LN($D$1/(F9-$D$3)-1)</f>
        <v>229.19344295667889</v>
      </c>
      <c r="J9" t="s">
        <v>55</v>
      </c>
      <c r="K9">
        <f>D207</f>
        <v>1.0593230029055376</v>
      </c>
    </row>
    <row r="10" spans="1:16">
      <c r="B10">
        <f t="shared" si="1"/>
        <v>3</v>
      </c>
      <c r="D10">
        <f t="shared" si="0"/>
        <v>0</v>
      </c>
      <c r="F10">
        <f t="shared" si="2"/>
        <v>3</v>
      </c>
      <c r="G10">
        <f>$D$2-1/$D$4*LN($D$1/(F10-$D$3)-1)</f>
        <v>252.29345403195464</v>
      </c>
    </row>
    <row r="11" spans="1:16">
      <c r="B11">
        <f t="shared" si="1"/>
        <v>4</v>
      </c>
      <c r="D11">
        <f t="shared" si="0"/>
        <v>0</v>
      </c>
      <c r="F11">
        <f t="shared" si="2"/>
        <v>4</v>
      </c>
      <c r="G11">
        <f>$D$2-1/$D$4*LN($D$1/(F11-$D$3)-1)</f>
        <v>270.87808424585171</v>
      </c>
    </row>
    <row r="12" spans="1:16">
      <c r="B12">
        <f t="shared" si="1"/>
        <v>5</v>
      </c>
      <c r="D12">
        <f t="shared" si="0"/>
        <v>0</v>
      </c>
      <c r="F12">
        <f t="shared" si="2"/>
        <v>5</v>
      </c>
      <c r="G12">
        <f t="shared" ref="G12:G37" si="3">$D$2-1/$D$4*LN($D$1/(F12-$D$3)-1)</f>
        <v>286.64864407597679</v>
      </c>
    </row>
    <row r="13" spans="1:16">
      <c r="B13">
        <f t="shared" si="1"/>
        <v>6</v>
      </c>
      <c r="D13">
        <f t="shared" si="0"/>
        <v>0</v>
      </c>
      <c r="F13">
        <f t="shared" si="2"/>
        <v>6</v>
      </c>
      <c r="G13">
        <f t="shared" si="3"/>
        <v>300.51693082175939</v>
      </c>
    </row>
    <row r="14" spans="1:16">
      <c r="B14">
        <f t="shared" si="1"/>
        <v>7</v>
      </c>
      <c r="D14">
        <f t="shared" si="0"/>
        <v>0</v>
      </c>
      <c r="F14">
        <f t="shared" si="2"/>
        <v>7</v>
      </c>
      <c r="G14">
        <f t="shared" si="3"/>
        <v>313.03150860926593</v>
      </c>
    </row>
    <row r="15" spans="1:16">
      <c r="B15">
        <f t="shared" si="1"/>
        <v>8</v>
      </c>
      <c r="D15">
        <f t="shared" si="0"/>
        <v>0</v>
      </c>
      <c r="F15">
        <f t="shared" si="2"/>
        <v>8</v>
      </c>
      <c r="G15">
        <f t="shared" si="3"/>
        <v>324.55066200898892</v>
      </c>
    </row>
    <row r="16" spans="1:16">
      <c r="B16">
        <f t="shared" si="1"/>
        <v>9</v>
      </c>
      <c r="D16">
        <f t="shared" si="0"/>
        <v>0</v>
      </c>
      <c r="F16">
        <f t="shared" si="2"/>
        <v>9</v>
      </c>
      <c r="G16">
        <f t="shared" si="3"/>
        <v>335.32372556145918</v>
      </c>
    </row>
    <row r="17" spans="2:7">
      <c r="B17">
        <f t="shared" si="1"/>
        <v>10</v>
      </c>
      <c r="D17">
        <f t="shared" si="0"/>
        <v>0</v>
      </c>
      <c r="F17">
        <f t="shared" si="2"/>
        <v>10</v>
      </c>
      <c r="G17">
        <f t="shared" si="3"/>
        <v>345.53359904671487</v>
      </c>
    </row>
    <row r="18" spans="2:7">
      <c r="B18">
        <f t="shared" si="1"/>
        <v>11</v>
      </c>
      <c r="D18">
        <f t="shared" si="0"/>
        <v>0</v>
      </c>
      <c r="F18">
        <f t="shared" si="2"/>
        <v>11</v>
      </c>
      <c r="G18">
        <f t="shared" si="3"/>
        <v>355.32087030130708</v>
      </c>
    </row>
    <row r="19" spans="2:7">
      <c r="B19">
        <f t="shared" si="1"/>
        <v>12</v>
      </c>
      <c r="D19">
        <f t="shared" si="0"/>
        <v>0</v>
      </c>
      <c r="F19">
        <f t="shared" si="2"/>
        <v>12</v>
      </c>
      <c r="G19">
        <f t="shared" si="3"/>
        <v>364.79847324123267</v>
      </c>
    </row>
    <row r="20" spans="2:7">
      <c r="B20">
        <f t="shared" si="1"/>
        <v>13</v>
      </c>
      <c r="D20">
        <f t="shared" si="0"/>
        <v>0</v>
      </c>
      <c r="F20">
        <f t="shared" si="2"/>
        <v>13</v>
      </c>
      <c r="G20">
        <f t="shared" si="3"/>
        <v>374.06117490612786</v>
      </c>
    </row>
    <row r="21" spans="2:7">
      <c r="B21">
        <f t="shared" si="1"/>
        <v>14</v>
      </c>
      <c r="D21">
        <f t="shared" si="0"/>
        <v>0</v>
      </c>
      <c r="F21">
        <f t="shared" si="2"/>
        <v>14</v>
      </c>
      <c r="G21">
        <f t="shared" si="3"/>
        <v>383.19213001397679</v>
      </c>
    </row>
    <row r="22" spans="2:7">
      <c r="B22">
        <f t="shared" si="1"/>
        <v>15</v>
      </c>
      <c r="D22">
        <f t="shared" si="0"/>
        <v>0</v>
      </c>
      <c r="F22">
        <f t="shared" si="2"/>
        <v>15</v>
      </c>
      <c r="G22">
        <f t="shared" si="3"/>
        <v>392.26776416532715</v>
      </c>
    </row>
    <row r="23" spans="2:7">
      <c r="B23">
        <f t="shared" si="1"/>
        <v>16</v>
      </c>
      <c r="D23">
        <f t="shared" si="0"/>
        <v>0</v>
      </c>
      <c r="F23">
        <f t="shared" si="2"/>
        <v>16</v>
      </c>
      <c r="G23">
        <f t="shared" si="3"/>
        <v>401.36176390212052</v>
      </c>
    </row>
    <row r="24" spans="2:7">
      <c r="B24">
        <f t="shared" si="1"/>
        <v>17</v>
      </c>
      <c r="D24">
        <f t="shared" si="0"/>
        <v>0</v>
      </c>
      <c r="F24">
        <f t="shared" si="2"/>
        <v>17</v>
      </c>
      <c r="G24">
        <f t="shared" si="3"/>
        <v>410.54871946084148</v>
      </c>
    </row>
    <row r="25" spans="2:7">
      <c r="B25">
        <f t="shared" si="1"/>
        <v>18</v>
      </c>
      <c r="D25">
        <f t="shared" si="0"/>
        <v>0</v>
      </c>
      <c r="F25">
        <f>F24+1</f>
        <v>18</v>
      </c>
      <c r="G25">
        <f t="shared" si="3"/>
        <v>419.90788106129889</v>
      </c>
    </row>
    <row r="26" spans="2:7">
      <c r="B26">
        <f t="shared" si="1"/>
        <v>19</v>
      </c>
      <c r="D26">
        <f t="shared" si="0"/>
        <v>0</v>
      </c>
      <c r="F26">
        <f t="shared" si="2"/>
        <v>19</v>
      </c>
      <c r="G26">
        <f t="shared" si="3"/>
        <v>429.52751701319903</v>
      </c>
    </row>
    <row r="27" spans="2:7">
      <c r="B27">
        <f t="shared" si="1"/>
        <v>20</v>
      </c>
      <c r="D27">
        <f t="shared" si="0"/>
        <v>0</v>
      </c>
      <c r="F27">
        <f t="shared" si="2"/>
        <v>20</v>
      </c>
      <c r="G27">
        <f t="shared" si="3"/>
        <v>439.51051289713894</v>
      </c>
    </row>
    <row r="28" spans="2:7">
      <c r="B28">
        <f t="shared" si="1"/>
        <v>21</v>
      </c>
      <c r="D28">
        <f t="shared" si="0"/>
        <v>0</v>
      </c>
      <c r="F28">
        <f t="shared" si="2"/>
        <v>21</v>
      </c>
      <c r="G28">
        <f t="shared" si="3"/>
        <v>449.98218962513005</v>
      </c>
    </row>
    <row r="29" spans="2:7">
      <c r="B29">
        <f t="shared" si="1"/>
        <v>22</v>
      </c>
      <c r="D29">
        <f t="shared" si="0"/>
        <v>0</v>
      </c>
      <c r="F29">
        <f>F28+1</f>
        <v>22</v>
      </c>
      <c r="G29">
        <f t="shared" si="3"/>
        <v>461.10200374520559</v>
      </c>
    </row>
    <row r="30" spans="2:7">
      <c r="B30">
        <f t="shared" si="1"/>
        <v>23</v>
      </c>
      <c r="D30">
        <f t="shared" si="0"/>
        <v>0</v>
      </c>
      <c r="F30">
        <f t="shared" si="2"/>
        <v>23</v>
      </c>
      <c r="G30">
        <f t="shared" si="3"/>
        <v>473.08220070040579</v>
      </c>
    </row>
    <row r="31" spans="2:7">
      <c r="B31">
        <f t="shared" si="1"/>
        <v>24</v>
      </c>
      <c r="D31">
        <f t="shared" si="0"/>
        <v>0</v>
      </c>
      <c r="F31">
        <f t="shared" si="2"/>
        <v>24</v>
      </c>
      <c r="G31">
        <f t="shared" si="3"/>
        <v>486.21954628332924</v>
      </c>
    </row>
    <row r="32" spans="2:7">
      <c r="B32">
        <f t="shared" si="1"/>
        <v>25</v>
      </c>
      <c r="D32">
        <f t="shared" si="0"/>
        <v>0</v>
      </c>
      <c r="F32">
        <f t="shared" si="2"/>
        <v>25</v>
      </c>
      <c r="G32">
        <f t="shared" si="3"/>
        <v>500.9534604130755</v>
      </c>
    </row>
    <row r="33" spans="2:7">
      <c r="B33">
        <f t="shared" si="1"/>
        <v>26</v>
      </c>
      <c r="D33">
        <f t="shared" si="0"/>
        <v>0</v>
      </c>
      <c r="F33">
        <f t="shared" si="2"/>
        <v>26</v>
      </c>
      <c r="G33">
        <f t="shared" si="3"/>
        <v>517.98281923057539</v>
      </c>
    </row>
    <row r="34" spans="2:7">
      <c r="B34">
        <f t="shared" si="1"/>
        <v>27</v>
      </c>
      <c r="D34">
        <f t="shared" si="0"/>
        <v>0</v>
      </c>
      <c r="F34">
        <f>F33+1</f>
        <v>27</v>
      </c>
      <c r="G34">
        <f t="shared" si="3"/>
        <v>538.53153869141681</v>
      </c>
    </row>
    <row r="35" spans="2:7">
      <c r="B35">
        <f t="shared" si="1"/>
        <v>28</v>
      </c>
      <c r="D35">
        <f t="shared" si="0"/>
        <v>0</v>
      </c>
      <c r="F35">
        <f t="shared" si="2"/>
        <v>28</v>
      </c>
      <c r="G35">
        <f t="shared" si="3"/>
        <v>565.07179272230837</v>
      </c>
    </row>
    <row r="36" spans="2:7">
      <c r="B36">
        <f t="shared" si="1"/>
        <v>29</v>
      </c>
      <c r="D36">
        <f t="shared" si="0"/>
        <v>0</v>
      </c>
      <c r="F36">
        <f t="shared" si="2"/>
        <v>29</v>
      </c>
      <c r="G36">
        <f t="shared" si="3"/>
        <v>603.98087668242783</v>
      </c>
    </row>
    <row r="37" spans="2:7">
      <c r="B37">
        <f t="shared" si="1"/>
        <v>30</v>
      </c>
      <c r="D37">
        <f t="shared" si="0"/>
        <v>0</v>
      </c>
      <c r="F37">
        <f>F36+1</f>
        <v>30</v>
      </c>
      <c r="G37">
        <f t="shared" si="3"/>
        <v>684.79531321750665</v>
      </c>
    </row>
    <row r="38" spans="2:7">
      <c r="B38">
        <f t="shared" si="1"/>
        <v>31</v>
      </c>
      <c r="D38">
        <f t="shared" si="0"/>
        <v>0</v>
      </c>
    </row>
    <row r="39" spans="2:7">
      <c r="B39">
        <f t="shared" si="1"/>
        <v>32</v>
      </c>
      <c r="D39">
        <f t="shared" si="0"/>
        <v>0</v>
      </c>
    </row>
    <row r="40" spans="2:7">
      <c r="B40">
        <f t="shared" si="1"/>
        <v>33</v>
      </c>
      <c r="D40">
        <f t="shared" si="0"/>
        <v>0</v>
      </c>
    </row>
    <row r="41" spans="2:7">
      <c r="B41">
        <f t="shared" si="1"/>
        <v>34</v>
      </c>
      <c r="D41">
        <f t="shared" si="0"/>
        <v>0</v>
      </c>
    </row>
    <row r="42" spans="2:7">
      <c r="B42">
        <f t="shared" si="1"/>
        <v>35</v>
      </c>
      <c r="D42">
        <f t="shared" si="0"/>
        <v>0</v>
      </c>
    </row>
    <row r="43" spans="2:7">
      <c r="B43">
        <f t="shared" si="1"/>
        <v>36</v>
      </c>
      <c r="D43">
        <f t="shared" si="0"/>
        <v>0</v>
      </c>
    </row>
    <row r="44" spans="2:7">
      <c r="B44">
        <f t="shared" si="1"/>
        <v>37</v>
      </c>
      <c r="D44">
        <f t="shared" si="0"/>
        <v>0</v>
      </c>
    </row>
    <row r="45" spans="2:7">
      <c r="B45">
        <f t="shared" si="1"/>
        <v>38</v>
      </c>
      <c r="D45">
        <f t="shared" si="0"/>
        <v>0</v>
      </c>
    </row>
    <row r="46" spans="2:7">
      <c r="B46">
        <f t="shared" si="1"/>
        <v>39</v>
      </c>
      <c r="D46">
        <f t="shared" si="0"/>
        <v>0</v>
      </c>
    </row>
    <row r="47" spans="2:7">
      <c r="B47">
        <f t="shared" si="1"/>
        <v>40</v>
      </c>
      <c r="D47">
        <f t="shared" si="0"/>
        <v>0</v>
      </c>
    </row>
    <row r="48" spans="2:7">
      <c r="B48">
        <f t="shared" si="1"/>
        <v>41</v>
      </c>
      <c r="D48">
        <f t="shared" si="0"/>
        <v>0</v>
      </c>
    </row>
    <row r="49" spans="2:18">
      <c r="B49">
        <f t="shared" si="1"/>
        <v>42</v>
      </c>
      <c r="D49">
        <f t="shared" si="0"/>
        <v>0</v>
      </c>
    </row>
    <row r="50" spans="2:18">
      <c r="B50">
        <f t="shared" si="1"/>
        <v>43</v>
      </c>
      <c r="D50">
        <f t="shared" si="0"/>
        <v>0</v>
      </c>
    </row>
    <row r="51" spans="2:18">
      <c r="B51">
        <f t="shared" si="1"/>
        <v>44</v>
      </c>
      <c r="D51">
        <f t="shared" si="0"/>
        <v>0</v>
      </c>
    </row>
    <row r="52" spans="2:18">
      <c r="B52">
        <f t="shared" si="1"/>
        <v>45</v>
      </c>
      <c r="D52">
        <f t="shared" si="0"/>
        <v>0</v>
      </c>
    </row>
    <row r="53" spans="2:18">
      <c r="B53">
        <f t="shared" si="1"/>
        <v>46</v>
      </c>
      <c r="D53">
        <f t="shared" si="0"/>
        <v>0</v>
      </c>
    </row>
    <row r="54" spans="2:18">
      <c r="B54">
        <f t="shared" si="1"/>
        <v>47</v>
      </c>
      <c r="D54">
        <f t="shared" si="0"/>
        <v>0</v>
      </c>
    </row>
    <row r="55" spans="2:18">
      <c r="B55">
        <f t="shared" si="1"/>
        <v>48</v>
      </c>
      <c r="D55">
        <f t="shared" si="0"/>
        <v>0</v>
      </c>
    </row>
    <row r="56" spans="2:18">
      <c r="B56">
        <f t="shared" si="1"/>
        <v>49</v>
      </c>
      <c r="D56">
        <f t="shared" si="0"/>
        <v>0</v>
      </c>
    </row>
    <row r="57" spans="2:18">
      <c r="B57">
        <f t="shared" si="1"/>
        <v>50</v>
      </c>
      <c r="D57">
        <f t="shared" si="0"/>
        <v>0</v>
      </c>
    </row>
    <row r="58" spans="2:18">
      <c r="B58">
        <f t="shared" si="1"/>
        <v>51</v>
      </c>
      <c r="D58">
        <f t="shared" si="0"/>
        <v>0</v>
      </c>
    </row>
    <row r="59" spans="2:18">
      <c r="B59">
        <f t="shared" si="1"/>
        <v>52</v>
      </c>
      <c r="D59">
        <f t="shared" si="0"/>
        <v>0</v>
      </c>
    </row>
    <row r="60" spans="2:18">
      <c r="B60">
        <f t="shared" si="1"/>
        <v>53</v>
      </c>
      <c r="D60">
        <f t="shared" si="0"/>
        <v>0</v>
      </c>
      <c r="R60" t="s">
        <v>53</v>
      </c>
    </row>
    <row r="61" spans="2:18">
      <c r="B61">
        <f t="shared" si="1"/>
        <v>54</v>
      </c>
      <c r="D61">
        <f t="shared" si="0"/>
        <v>0</v>
      </c>
    </row>
    <row r="62" spans="2:18">
      <c r="B62">
        <f t="shared" si="1"/>
        <v>55</v>
      </c>
      <c r="D62">
        <f t="shared" si="0"/>
        <v>0</v>
      </c>
    </row>
    <row r="63" spans="2:18">
      <c r="B63">
        <f t="shared" si="1"/>
        <v>56</v>
      </c>
      <c r="D63">
        <f t="shared" si="0"/>
        <v>0</v>
      </c>
    </row>
    <row r="64" spans="2:18">
      <c r="B64">
        <f t="shared" si="1"/>
        <v>57</v>
      </c>
      <c r="D64">
        <f t="shared" si="0"/>
        <v>0</v>
      </c>
    </row>
    <row r="65" spans="2:4">
      <c r="B65">
        <f t="shared" si="1"/>
        <v>58</v>
      </c>
      <c r="D65">
        <f t="shared" si="0"/>
        <v>0</v>
      </c>
    </row>
    <row r="66" spans="2:4">
      <c r="B66">
        <f t="shared" si="1"/>
        <v>59</v>
      </c>
      <c r="D66">
        <f t="shared" si="0"/>
        <v>0</v>
      </c>
    </row>
    <row r="67" spans="2:4">
      <c r="B67">
        <f t="shared" si="1"/>
        <v>60</v>
      </c>
      <c r="D67">
        <f t="shared" si="0"/>
        <v>0</v>
      </c>
    </row>
    <row r="68" spans="2:4">
      <c r="B68">
        <f t="shared" si="1"/>
        <v>61</v>
      </c>
      <c r="D68">
        <f t="shared" si="0"/>
        <v>0</v>
      </c>
    </row>
    <row r="69" spans="2:4">
      <c r="B69">
        <f t="shared" si="1"/>
        <v>62</v>
      </c>
      <c r="D69">
        <f t="shared" si="0"/>
        <v>0</v>
      </c>
    </row>
    <row r="70" spans="2:4">
      <c r="B70">
        <f t="shared" si="1"/>
        <v>63</v>
      </c>
      <c r="D70">
        <f t="shared" si="0"/>
        <v>0</v>
      </c>
    </row>
    <row r="71" spans="2:4">
      <c r="B71">
        <f t="shared" si="1"/>
        <v>64</v>
      </c>
      <c r="D71">
        <f t="shared" si="0"/>
        <v>0</v>
      </c>
    </row>
    <row r="72" spans="2:4">
      <c r="B72">
        <f t="shared" si="1"/>
        <v>65</v>
      </c>
      <c r="D72">
        <f t="shared" ref="D72:D135" si="4">IF(D$1*(1/(1+EXP(-D$4*($B72-D$2))))+D$3&lt;0,0,D$1*(1/(1+EXP(-D$4*($B72-D$2))))+D$3)</f>
        <v>0</v>
      </c>
    </row>
    <row r="73" spans="2:4">
      <c r="B73">
        <f t="shared" ref="B73:B79" si="5">B72+1</f>
        <v>66</v>
      </c>
      <c r="D73">
        <f t="shared" si="4"/>
        <v>0</v>
      </c>
    </row>
    <row r="74" spans="2:4">
      <c r="B74">
        <f t="shared" si="5"/>
        <v>67</v>
      </c>
      <c r="D74">
        <f t="shared" si="4"/>
        <v>0</v>
      </c>
    </row>
    <row r="75" spans="2:4">
      <c r="B75">
        <f t="shared" si="5"/>
        <v>68</v>
      </c>
      <c r="D75">
        <f t="shared" si="4"/>
        <v>0</v>
      </c>
    </row>
    <row r="76" spans="2:4">
      <c r="B76">
        <f t="shared" si="5"/>
        <v>69</v>
      </c>
      <c r="D76">
        <f t="shared" si="4"/>
        <v>0</v>
      </c>
    </row>
    <row r="77" spans="2:4">
      <c r="B77">
        <f t="shared" si="5"/>
        <v>70</v>
      </c>
      <c r="D77">
        <f t="shared" si="4"/>
        <v>0</v>
      </c>
    </row>
    <row r="78" spans="2:4">
      <c r="B78">
        <f t="shared" si="5"/>
        <v>71</v>
      </c>
      <c r="D78">
        <f t="shared" si="4"/>
        <v>0</v>
      </c>
    </row>
    <row r="79" spans="2:4">
      <c r="B79">
        <f t="shared" si="5"/>
        <v>72</v>
      </c>
      <c r="D79">
        <f t="shared" si="4"/>
        <v>0</v>
      </c>
    </row>
    <row r="80" spans="2:4">
      <c r="B80">
        <f>B79+1</f>
        <v>73</v>
      </c>
      <c r="D80">
        <f t="shared" si="4"/>
        <v>0</v>
      </c>
    </row>
    <row r="81" spans="2:4">
      <c r="B81">
        <f t="shared" ref="B81:B114" si="6">B80+1</f>
        <v>74</v>
      </c>
      <c r="D81">
        <f t="shared" si="4"/>
        <v>0</v>
      </c>
    </row>
    <row r="82" spans="2:4">
      <c r="B82">
        <f t="shared" si="6"/>
        <v>75</v>
      </c>
      <c r="D82">
        <f t="shared" si="4"/>
        <v>0</v>
      </c>
    </row>
    <row r="83" spans="2:4">
      <c r="B83">
        <f t="shared" si="6"/>
        <v>76</v>
      </c>
      <c r="D83">
        <f t="shared" si="4"/>
        <v>0</v>
      </c>
    </row>
    <row r="84" spans="2:4">
      <c r="B84">
        <f t="shared" si="6"/>
        <v>77</v>
      </c>
      <c r="D84">
        <f t="shared" si="4"/>
        <v>0</v>
      </c>
    </row>
    <row r="85" spans="2:4">
      <c r="B85">
        <f t="shared" si="6"/>
        <v>78</v>
      </c>
      <c r="D85">
        <f t="shared" si="4"/>
        <v>0</v>
      </c>
    </row>
    <row r="86" spans="2:4">
      <c r="B86">
        <f t="shared" si="6"/>
        <v>79</v>
      </c>
      <c r="D86">
        <f t="shared" si="4"/>
        <v>0</v>
      </c>
    </row>
    <row r="87" spans="2:4">
      <c r="B87">
        <f t="shared" si="6"/>
        <v>80</v>
      </c>
      <c r="D87">
        <f t="shared" si="4"/>
        <v>0</v>
      </c>
    </row>
    <row r="88" spans="2:4">
      <c r="B88">
        <f t="shared" si="6"/>
        <v>81</v>
      </c>
      <c r="D88">
        <f t="shared" si="4"/>
        <v>0</v>
      </c>
    </row>
    <row r="89" spans="2:4">
      <c r="B89">
        <f t="shared" si="6"/>
        <v>82</v>
      </c>
      <c r="D89">
        <f t="shared" si="4"/>
        <v>0</v>
      </c>
    </row>
    <row r="90" spans="2:4">
      <c r="B90">
        <f t="shared" si="6"/>
        <v>83</v>
      </c>
      <c r="D90">
        <f t="shared" si="4"/>
        <v>0</v>
      </c>
    </row>
    <row r="91" spans="2:4">
      <c r="B91">
        <f t="shared" si="6"/>
        <v>84</v>
      </c>
      <c r="D91">
        <f t="shared" si="4"/>
        <v>0</v>
      </c>
    </row>
    <row r="92" spans="2:4">
      <c r="B92">
        <f t="shared" si="6"/>
        <v>85</v>
      </c>
      <c r="D92">
        <f t="shared" si="4"/>
        <v>0</v>
      </c>
    </row>
    <row r="93" spans="2:4">
      <c r="B93">
        <f t="shared" si="6"/>
        <v>86</v>
      </c>
      <c r="D93">
        <f t="shared" si="4"/>
        <v>0</v>
      </c>
    </row>
    <row r="94" spans="2:4">
      <c r="B94">
        <f t="shared" si="6"/>
        <v>87</v>
      </c>
      <c r="D94">
        <f t="shared" si="4"/>
        <v>0</v>
      </c>
    </row>
    <row r="95" spans="2:4">
      <c r="B95">
        <f t="shared" si="6"/>
        <v>88</v>
      </c>
      <c r="D95">
        <f t="shared" si="4"/>
        <v>0</v>
      </c>
    </row>
    <row r="96" spans="2:4">
      <c r="B96">
        <f t="shared" si="6"/>
        <v>89</v>
      </c>
      <c r="D96">
        <f t="shared" si="4"/>
        <v>0</v>
      </c>
    </row>
    <row r="97" spans="2:4">
      <c r="B97">
        <f t="shared" si="6"/>
        <v>90</v>
      </c>
      <c r="D97">
        <f t="shared" si="4"/>
        <v>0</v>
      </c>
    </row>
    <row r="98" spans="2:4">
      <c r="B98">
        <f t="shared" si="6"/>
        <v>91</v>
      </c>
      <c r="D98">
        <f t="shared" si="4"/>
        <v>0</v>
      </c>
    </row>
    <row r="99" spans="2:4">
      <c r="B99">
        <f t="shared" si="6"/>
        <v>92</v>
      </c>
      <c r="D99">
        <f t="shared" si="4"/>
        <v>0</v>
      </c>
    </row>
    <row r="100" spans="2:4">
      <c r="B100">
        <f t="shared" si="6"/>
        <v>93</v>
      </c>
      <c r="D100">
        <f t="shared" si="4"/>
        <v>0</v>
      </c>
    </row>
    <row r="101" spans="2:4">
      <c r="B101">
        <f t="shared" si="6"/>
        <v>94</v>
      </c>
      <c r="D101">
        <f t="shared" si="4"/>
        <v>0</v>
      </c>
    </row>
    <row r="102" spans="2:4">
      <c r="B102">
        <f t="shared" si="6"/>
        <v>95</v>
      </c>
      <c r="D102">
        <f t="shared" si="4"/>
        <v>0</v>
      </c>
    </row>
    <row r="103" spans="2:4">
      <c r="B103">
        <f t="shared" si="6"/>
        <v>96</v>
      </c>
      <c r="D103">
        <f t="shared" si="4"/>
        <v>0</v>
      </c>
    </row>
    <row r="104" spans="2:4">
      <c r="B104">
        <f t="shared" si="6"/>
        <v>97</v>
      </c>
      <c r="D104">
        <f t="shared" si="4"/>
        <v>0</v>
      </c>
    </row>
    <row r="105" spans="2:4">
      <c r="B105">
        <f t="shared" si="6"/>
        <v>98</v>
      </c>
      <c r="D105">
        <f t="shared" si="4"/>
        <v>0</v>
      </c>
    </row>
    <row r="106" spans="2:4">
      <c r="B106">
        <f t="shared" si="6"/>
        <v>99</v>
      </c>
      <c r="D106">
        <f t="shared" si="4"/>
        <v>0</v>
      </c>
    </row>
    <row r="107" spans="2:4">
      <c r="B107">
        <f t="shared" si="6"/>
        <v>100</v>
      </c>
      <c r="D107">
        <f t="shared" si="4"/>
        <v>0</v>
      </c>
    </row>
    <row r="108" spans="2:4">
      <c r="B108">
        <f t="shared" si="6"/>
        <v>101</v>
      </c>
      <c r="D108">
        <f t="shared" si="4"/>
        <v>0</v>
      </c>
    </row>
    <row r="109" spans="2:4">
      <c r="B109">
        <f t="shared" si="6"/>
        <v>102</v>
      </c>
      <c r="D109">
        <f t="shared" si="4"/>
        <v>0</v>
      </c>
    </row>
    <row r="110" spans="2:4">
      <c r="B110">
        <f t="shared" si="6"/>
        <v>103</v>
      </c>
      <c r="D110">
        <f t="shared" si="4"/>
        <v>0</v>
      </c>
    </row>
    <row r="111" spans="2:4">
      <c r="B111">
        <f t="shared" si="6"/>
        <v>104</v>
      </c>
      <c r="D111">
        <f t="shared" si="4"/>
        <v>0</v>
      </c>
    </row>
    <row r="112" spans="2:4">
      <c r="B112">
        <f t="shared" si="6"/>
        <v>105</v>
      </c>
      <c r="D112">
        <f t="shared" si="4"/>
        <v>0</v>
      </c>
    </row>
    <row r="113" spans="2:4">
      <c r="B113">
        <f t="shared" si="6"/>
        <v>106</v>
      </c>
      <c r="D113">
        <f t="shared" si="4"/>
        <v>0</v>
      </c>
    </row>
    <row r="114" spans="2:4">
      <c r="B114">
        <f t="shared" si="6"/>
        <v>107</v>
      </c>
      <c r="D114">
        <f t="shared" si="4"/>
        <v>0</v>
      </c>
    </row>
    <row r="115" spans="2:4">
      <c r="B115">
        <f>B114+1</f>
        <v>108</v>
      </c>
      <c r="D115">
        <f t="shared" si="4"/>
        <v>0</v>
      </c>
    </row>
    <row r="116" spans="2:4">
      <c r="B116">
        <f t="shared" ref="B116:B131" si="7">B115+1</f>
        <v>109</v>
      </c>
      <c r="D116">
        <f t="shared" si="4"/>
        <v>0</v>
      </c>
    </row>
    <row r="117" spans="2:4">
      <c r="B117">
        <f t="shared" si="7"/>
        <v>110</v>
      </c>
      <c r="D117">
        <f t="shared" si="4"/>
        <v>0</v>
      </c>
    </row>
    <row r="118" spans="2:4">
      <c r="B118">
        <f t="shared" si="7"/>
        <v>111</v>
      </c>
      <c r="D118">
        <f t="shared" si="4"/>
        <v>0</v>
      </c>
    </row>
    <row r="119" spans="2:4">
      <c r="B119">
        <f t="shared" si="7"/>
        <v>112</v>
      </c>
      <c r="D119">
        <f t="shared" si="4"/>
        <v>0</v>
      </c>
    </row>
    <row r="120" spans="2:4">
      <c r="B120">
        <f t="shared" si="7"/>
        <v>113</v>
      </c>
      <c r="D120">
        <f t="shared" si="4"/>
        <v>0</v>
      </c>
    </row>
    <row r="121" spans="2:4">
      <c r="B121">
        <f t="shared" si="7"/>
        <v>114</v>
      </c>
      <c r="D121">
        <f t="shared" si="4"/>
        <v>0</v>
      </c>
    </row>
    <row r="122" spans="2:4">
      <c r="B122">
        <f t="shared" si="7"/>
        <v>115</v>
      </c>
      <c r="D122">
        <f t="shared" si="4"/>
        <v>0</v>
      </c>
    </row>
    <row r="123" spans="2:4">
      <c r="B123">
        <f t="shared" si="7"/>
        <v>116</v>
      </c>
      <c r="D123">
        <f t="shared" si="4"/>
        <v>0</v>
      </c>
    </row>
    <row r="124" spans="2:4">
      <c r="B124">
        <f t="shared" si="7"/>
        <v>117</v>
      </c>
      <c r="D124">
        <f t="shared" si="4"/>
        <v>0</v>
      </c>
    </row>
    <row r="125" spans="2:4">
      <c r="B125">
        <f t="shared" si="7"/>
        <v>118</v>
      </c>
      <c r="D125">
        <f t="shared" si="4"/>
        <v>0</v>
      </c>
    </row>
    <row r="126" spans="2:4">
      <c r="B126">
        <f t="shared" si="7"/>
        <v>119</v>
      </c>
      <c r="D126">
        <f t="shared" si="4"/>
        <v>0</v>
      </c>
    </row>
    <row r="127" spans="2:4">
      <c r="B127">
        <f t="shared" si="7"/>
        <v>120</v>
      </c>
      <c r="D127">
        <f t="shared" si="4"/>
        <v>0</v>
      </c>
    </row>
    <row r="128" spans="2:4">
      <c r="B128">
        <f t="shared" si="7"/>
        <v>121</v>
      </c>
      <c r="D128">
        <f t="shared" si="4"/>
        <v>0</v>
      </c>
    </row>
    <row r="129" spans="2:4">
      <c r="B129">
        <f t="shared" si="7"/>
        <v>122</v>
      </c>
      <c r="D129">
        <f t="shared" si="4"/>
        <v>0</v>
      </c>
    </row>
    <row r="130" spans="2:4">
      <c r="B130">
        <f t="shared" si="7"/>
        <v>123</v>
      </c>
      <c r="D130">
        <f t="shared" si="4"/>
        <v>0</v>
      </c>
    </row>
    <row r="131" spans="2:4">
      <c r="B131">
        <f t="shared" si="7"/>
        <v>124</v>
      </c>
      <c r="D131">
        <f t="shared" si="4"/>
        <v>0</v>
      </c>
    </row>
    <row r="132" spans="2:4">
      <c r="B132">
        <f>B131+1</f>
        <v>125</v>
      </c>
      <c r="D132">
        <f t="shared" si="4"/>
        <v>0</v>
      </c>
    </row>
    <row r="133" spans="2:4">
      <c r="B133">
        <f t="shared" ref="B133:B160" si="8">B132+1</f>
        <v>126</v>
      </c>
      <c r="D133">
        <f t="shared" si="4"/>
        <v>0</v>
      </c>
    </row>
    <row r="134" spans="2:4">
      <c r="B134">
        <f t="shared" si="8"/>
        <v>127</v>
      </c>
      <c r="D134">
        <f t="shared" si="4"/>
        <v>0</v>
      </c>
    </row>
    <row r="135" spans="2:4">
      <c r="B135">
        <f t="shared" si="8"/>
        <v>128</v>
      </c>
      <c r="D135">
        <f t="shared" si="4"/>
        <v>0</v>
      </c>
    </row>
    <row r="136" spans="2:4">
      <c r="B136">
        <f t="shared" si="8"/>
        <v>129</v>
      </c>
      <c r="D136">
        <f t="shared" ref="D136:D199" si="9">IF(D$1*(1/(1+EXP(-D$4*($B136-D$2))))+D$3&lt;0,0,D$1*(1/(1+EXP(-D$4*($B136-D$2))))+D$3)</f>
        <v>0</v>
      </c>
    </row>
    <row r="137" spans="2:4">
      <c r="B137">
        <f t="shared" si="8"/>
        <v>130</v>
      </c>
      <c r="D137">
        <f t="shared" si="9"/>
        <v>0</v>
      </c>
    </row>
    <row r="138" spans="2:4">
      <c r="B138">
        <f t="shared" si="8"/>
        <v>131</v>
      </c>
      <c r="D138">
        <f t="shared" si="9"/>
        <v>0</v>
      </c>
    </row>
    <row r="139" spans="2:4">
      <c r="B139">
        <f t="shared" si="8"/>
        <v>132</v>
      </c>
      <c r="D139">
        <f t="shared" si="9"/>
        <v>0</v>
      </c>
    </row>
    <row r="140" spans="2:4">
      <c r="B140">
        <f t="shared" si="8"/>
        <v>133</v>
      </c>
      <c r="D140">
        <f t="shared" si="9"/>
        <v>0</v>
      </c>
    </row>
    <row r="141" spans="2:4">
      <c r="B141">
        <f t="shared" si="8"/>
        <v>134</v>
      </c>
      <c r="D141">
        <f t="shared" si="9"/>
        <v>0</v>
      </c>
    </row>
    <row r="142" spans="2:4">
      <c r="B142">
        <f t="shared" si="8"/>
        <v>135</v>
      </c>
      <c r="D142">
        <f t="shared" si="9"/>
        <v>0</v>
      </c>
    </row>
    <row r="143" spans="2:4">
      <c r="B143">
        <f t="shared" si="8"/>
        <v>136</v>
      </c>
      <c r="D143">
        <f t="shared" si="9"/>
        <v>0</v>
      </c>
    </row>
    <row r="144" spans="2:4">
      <c r="B144">
        <f t="shared" si="8"/>
        <v>137</v>
      </c>
      <c r="D144">
        <f t="shared" si="9"/>
        <v>0</v>
      </c>
    </row>
    <row r="145" spans="2:4">
      <c r="B145">
        <f t="shared" si="8"/>
        <v>138</v>
      </c>
      <c r="D145">
        <f t="shared" si="9"/>
        <v>0</v>
      </c>
    </row>
    <row r="146" spans="2:4">
      <c r="B146">
        <f t="shared" si="8"/>
        <v>139</v>
      </c>
      <c r="D146">
        <f t="shared" si="9"/>
        <v>0</v>
      </c>
    </row>
    <row r="147" spans="2:4">
      <c r="B147">
        <f t="shared" si="8"/>
        <v>140</v>
      </c>
      <c r="D147">
        <f t="shared" si="9"/>
        <v>0</v>
      </c>
    </row>
    <row r="148" spans="2:4">
      <c r="B148">
        <f t="shared" si="8"/>
        <v>141</v>
      </c>
      <c r="D148">
        <f t="shared" si="9"/>
        <v>0</v>
      </c>
    </row>
    <row r="149" spans="2:4">
      <c r="B149">
        <f t="shared" si="8"/>
        <v>142</v>
      </c>
      <c r="D149">
        <f t="shared" si="9"/>
        <v>0</v>
      </c>
    </row>
    <row r="150" spans="2:4">
      <c r="B150">
        <f t="shared" si="8"/>
        <v>143</v>
      </c>
      <c r="D150">
        <f t="shared" si="9"/>
        <v>0</v>
      </c>
    </row>
    <row r="151" spans="2:4">
      <c r="B151">
        <f t="shared" si="8"/>
        <v>144</v>
      </c>
      <c r="D151">
        <f t="shared" si="9"/>
        <v>0</v>
      </c>
    </row>
    <row r="152" spans="2:4">
      <c r="B152">
        <f t="shared" si="8"/>
        <v>145</v>
      </c>
      <c r="D152">
        <f t="shared" si="9"/>
        <v>0</v>
      </c>
    </row>
    <row r="153" spans="2:4">
      <c r="B153">
        <f t="shared" si="8"/>
        <v>146</v>
      </c>
      <c r="D153">
        <f t="shared" si="9"/>
        <v>1.6732206880334388E-3</v>
      </c>
    </row>
    <row r="154" spans="2:4">
      <c r="B154">
        <f t="shared" si="8"/>
        <v>147</v>
      </c>
      <c r="D154">
        <f t="shared" si="9"/>
        <v>1.534007320465558E-2</v>
      </c>
    </row>
    <row r="155" spans="2:4">
      <c r="B155">
        <f t="shared" si="8"/>
        <v>148</v>
      </c>
      <c r="D155">
        <f t="shared" si="9"/>
        <v>2.9187103984437135E-2</v>
      </c>
    </row>
    <row r="156" spans="2:4">
      <c r="B156">
        <f t="shared" si="8"/>
        <v>149</v>
      </c>
      <c r="D156">
        <f t="shared" si="9"/>
        <v>4.3216515738560446E-2</v>
      </c>
    </row>
    <row r="157" spans="2:4">
      <c r="B157">
        <f t="shared" si="8"/>
        <v>150</v>
      </c>
      <c r="D157">
        <f t="shared" si="9"/>
        <v>5.7430533366699343E-2</v>
      </c>
    </row>
    <row r="158" spans="2:4">
      <c r="B158">
        <f t="shared" si="8"/>
        <v>151</v>
      </c>
      <c r="D158">
        <f t="shared" si="9"/>
        <v>7.1831404047026703E-2</v>
      </c>
    </row>
    <row r="159" spans="2:4">
      <c r="B159">
        <f t="shared" si="8"/>
        <v>152</v>
      </c>
      <c r="D159">
        <f t="shared" si="9"/>
        <v>8.6421397322310023E-2</v>
      </c>
    </row>
    <row r="160" spans="2:4">
      <c r="B160">
        <f t="shared" si="8"/>
        <v>153</v>
      </c>
      <c r="D160">
        <f t="shared" si="9"/>
        <v>0.10120280518192581</v>
      </c>
    </row>
    <row r="161" spans="2:4">
      <c r="B161">
        <f>B160+1</f>
        <v>154</v>
      </c>
      <c r="D161">
        <f t="shared" si="9"/>
        <v>0.11617794213964272</v>
      </c>
    </row>
    <row r="162" spans="2:4">
      <c r="B162">
        <f t="shared" ref="B162:B189" si="10">B161+1</f>
        <v>155</v>
      </c>
      <c r="D162">
        <f t="shared" si="9"/>
        <v>0.13134914530699371</v>
      </c>
    </row>
    <row r="163" spans="2:4">
      <c r="B163">
        <f t="shared" si="10"/>
        <v>156</v>
      </c>
      <c r="D163">
        <f t="shared" si="9"/>
        <v>0.14671877446207859</v>
      </c>
    </row>
    <row r="164" spans="2:4">
      <c r="B164">
        <f t="shared" si="10"/>
        <v>157</v>
      </c>
      <c r="D164">
        <f t="shared" si="9"/>
        <v>0.16228921211361991</v>
      </c>
    </row>
    <row r="165" spans="2:4">
      <c r="B165">
        <f t="shared" si="10"/>
        <v>158</v>
      </c>
      <c r="D165">
        <f t="shared" si="9"/>
        <v>0.17806286356008894</v>
      </c>
    </row>
    <row r="166" spans="2:4">
      <c r="B166">
        <f t="shared" si="10"/>
        <v>159</v>
      </c>
      <c r="D166">
        <f t="shared" si="9"/>
        <v>0.19404215694373428</v>
      </c>
    </row>
    <row r="167" spans="2:4">
      <c r="B167">
        <f t="shared" si="10"/>
        <v>160</v>
      </c>
      <c r="D167">
        <f t="shared" si="9"/>
        <v>0.21022954329930932</v>
      </c>
    </row>
    <row r="168" spans="2:4">
      <c r="B168">
        <f t="shared" si="10"/>
        <v>161</v>
      </c>
      <c r="D168">
        <f t="shared" si="9"/>
        <v>0.22662749659733272</v>
      </c>
    </row>
    <row r="169" spans="2:4">
      <c r="B169">
        <f t="shared" si="10"/>
        <v>162</v>
      </c>
      <c r="D169">
        <f t="shared" si="9"/>
        <v>0.24323851378166483</v>
      </c>
    </row>
    <row r="170" spans="2:4">
      <c r="B170">
        <f t="shared" si="10"/>
        <v>163</v>
      </c>
      <c r="D170">
        <f t="shared" si="9"/>
        <v>0.26006511480122962</v>
      </c>
    </row>
    <row r="171" spans="2:4">
      <c r="B171">
        <f t="shared" si="10"/>
        <v>164</v>
      </c>
      <c r="D171">
        <f t="shared" si="9"/>
        <v>0.27710984263565375</v>
      </c>
    </row>
    <row r="172" spans="2:4">
      <c r="B172">
        <f t="shared" si="10"/>
        <v>165</v>
      </c>
      <c r="D172">
        <f t="shared" si="9"/>
        <v>0.29437526331464792</v>
      </c>
    </row>
    <row r="173" spans="2:4">
      <c r="B173">
        <f t="shared" si="10"/>
        <v>166</v>
      </c>
      <c r="D173">
        <f t="shared" si="9"/>
        <v>0.31186396593089705</v>
      </c>
    </row>
    <row r="174" spans="2:4">
      <c r="B174">
        <f t="shared" si="10"/>
        <v>167</v>
      </c>
      <c r="D174">
        <f t="shared" si="9"/>
        <v>0.32957856264626528</v>
      </c>
    </row>
    <row r="175" spans="2:4">
      <c r="B175">
        <f t="shared" si="10"/>
        <v>168</v>
      </c>
      <c r="D175">
        <f t="shared" si="9"/>
        <v>0.34752168869108746</v>
      </c>
    </row>
    <row r="176" spans="2:4">
      <c r="B176">
        <f t="shared" si="10"/>
        <v>169</v>
      </c>
      <c r="D176">
        <f t="shared" si="9"/>
        <v>0.36569600235633981</v>
      </c>
    </row>
    <row r="177" spans="2:4">
      <c r="B177">
        <f t="shared" si="10"/>
        <v>170</v>
      </c>
      <c r="D177">
        <f t="shared" si="9"/>
        <v>0.38410418497845167</v>
      </c>
    </row>
    <row r="178" spans="2:4">
      <c r="B178">
        <f t="shared" si="10"/>
        <v>171</v>
      </c>
      <c r="D178">
        <f t="shared" si="9"/>
        <v>0.40274894091654367</v>
      </c>
    </row>
    <row r="179" spans="2:4">
      <c r="B179">
        <f t="shared" si="10"/>
        <v>172</v>
      </c>
      <c r="D179">
        <f t="shared" si="9"/>
        <v>0.42163299752185313</v>
      </c>
    </row>
    <row r="180" spans="2:4">
      <c r="B180">
        <f t="shared" si="10"/>
        <v>173</v>
      </c>
      <c r="D180">
        <f t="shared" si="9"/>
        <v>0.44075910509911198</v>
      </c>
    </row>
    <row r="181" spans="2:4">
      <c r="B181">
        <f t="shared" si="10"/>
        <v>174</v>
      </c>
      <c r="D181">
        <f t="shared" si="9"/>
        <v>0.46013003685964549</v>
      </c>
    </row>
    <row r="182" spans="2:4">
      <c r="B182">
        <f t="shared" si="10"/>
        <v>175</v>
      </c>
      <c r="D182">
        <f t="shared" si="9"/>
        <v>0.47974858886593097</v>
      </c>
    </row>
    <row r="183" spans="2:4">
      <c r="B183">
        <f t="shared" si="10"/>
        <v>176</v>
      </c>
      <c r="D183">
        <f t="shared" si="9"/>
        <v>0.49961757996739453</v>
      </c>
    </row>
    <row r="184" spans="2:4">
      <c r="B184">
        <f t="shared" si="10"/>
        <v>177</v>
      </c>
      <c r="D184">
        <f t="shared" si="9"/>
        <v>0.51973985172716763</v>
      </c>
    </row>
    <row r="185" spans="2:4">
      <c r="B185">
        <f t="shared" si="10"/>
        <v>178</v>
      </c>
      <c r="D185">
        <f t="shared" si="9"/>
        <v>0.54011826833957644</v>
      </c>
    </row>
    <row r="186" spans="2:4">
      <c r="B186">
        <f t="shared" si="10"/>
        <v>179</v>
      </c>
      <c r="D186">
        <f t="shared" si="9"/>
        <v>0.56075571653807543</v>
      </c>
    </row>
    <row r="187" spans="2:4">
      <c r="B187">
        <f t="shared" si="10"/>
        <v>180</v>
      </c>
      <c r="D187">
        <f t="shared" si="9"/>
        <v>0.58165510549339583</v>
      </c>
    </row>
    <row r="188" spans="2:4">
      <c r="B188">
        <f t="shared" si="10"/>
        <v>181</v>
      </c>
      <c r="D188">
        <f t="shared" si="9"/>
        <v>0.60281936670161107</v>
      </c>
    </row>
    <row r="189" spans="2:4">
      <c r="B189">
        <f t="shared" si="10"/>
        <v>182</v>
      </c>
      <c r="D189">
        <f t="shared" si="9"/>
        <v>0.62425145386187908</v>
      </c>
    </row>
    <row r="190" spans="2:4">
      <c r="B190">
        <f>B189+1</f>
        <v>183</v>
      </c>
      <c r="D190">
        <f t="shared" si="9"/>
        <v>0.6459543427435599</v>
      </c>
    </row>
    <row r="191" spans="2:4">
      <c r="B191">
        <f t="shared" ref="B191:B201" si="11">B190+1</f>
        <v>184</v>
      </c>
      <c r="D191">
        <f t="shared" si="9"/>
        <v>0.66793103104246332</v>
      </c>
    </row>
    <row r="192" spans="2:4">
      <c r="B192">
        <f t="shared" si="11"/>
        <v>185</v>
      </c>
      <c r="D192">
        <f t="shared" si="9"/>
        <v>0.69018453822591419</v>
      </c>
    </row>
    <row r="193" spans="2:4">
      <c r="B193">
        <f t="shared" si="11"/>
        <v>186</v>
      </c>
      <c r="D193">
        <f t="shared" si="9"/>
        <v>0.71271790536638036</v>
      </c>
    </row>
    <row r="194" spans="2:4">
      <c r="B194">
        <f t="shared" si="11"/>
        <v>187</v>
      </c>
      <c r="D194">
        <f t="shared" si="9"/>
        <v>0.73553419496335781</v>
      </c>
    </row>
    <row r="195" spans="2:4">
      <c r="B195">
        <f t="shared" si="11"/>
        <v>188</v>
      </c>
      <c r="D195">
        <f t="shared" si="9"/>
        <v>0.7586364907532368</v>
      </c>
    </row>
    <row r="196" spans="2:4">
      <c r="B196">
        <f t="shared" si="11"/>
        <v>189</v>
      </c>
      <c r="D196">
        <f t="shared" si="9"/>
        <v>0.78202789750684132</v>
      </c>
    </row>
    <row r="197" spans="2:4">
      <c r="B197">
        <f t="shared" si="11"/>
        <v>190</v>
      </c>
      <c r="D197">
        <f t="shared" si="9"/>
        <v>0.80571154081436491</v>
      </c>
    </row>
    <row r="198" spans="2:4">
      <c r="B198">
        <f t="shared" si="11"/>
        <v>191</v>
      </c>
      <c r="D198">
        <f t="shared" si="9"/>
        <v>0.82969056685739129</v>
      </c>
    </row>
    <row r="199" spans="2:4">
      <c r="B199">
        <f t="shared" si="11"/>
        <v>192</v>
      </c>
      <c r="D199">
        <f t="shared" si="9"/>
        <v>0.85396814216769723</v>
      </c>
    </row>
    <row r="200" spans="2:4">
      <c r="B200">
        <f t="shared" si="11"/>
        <v>193</v>
      </c>
      <c r="D200">
        <f t="shared" ref="D200:D263" si="12">IF(D$1*(1/(1+EXP(-D$4*($B200-D$2))))+D$3&lt;0,0,D$1*(1/(1+EXP(-D$4*($B200-D$2))))+D$3)</f>
        <v>0.87854745337255058</v>
      </c>
    </row>
    <row r="201" spans="2:4">
      <c r="B201">
        <f t="shared" si="11"/>
        <v>194</v>
      </c>
      <c r="D201">
        <f t="shared" si="12"/>
        <v>0.90343170692617658</v>
      </c>
    </row>
    <row r="202" spans="2:4">
      <c r="B202">
        <f>B201+1</f>
        <v>195</v>
      </c>
      <c r="D202">
        <f t="shared" si="12"/>
        <v>0.92862412882710199</v>
      </c>
    </row>
    <row r="203" spans="2:4">
      <c r="B203">
        <f t="shared" ref="B203:B266" si="13">B202+1</f>
        <v>196</v>
      </c>
      <c r="D203">
        <f t="shared" si="12"/>
        <v>0.95412796432105051</v>
      </c>
    </row>
    <row r="204" spans="2:4">
      <c r="B204">
        <f t="shared" si="13"/>
        <v>197</v>
      </c>
      <c r="D204">
        <f t="shared" si="12"/>
        <v>0.97994647758909847</v>
      </c>
    </row>
    <row r="205" spans="2:4">
      <c r="B205">
        <f t="shared" si="13"/>
        <v>198</v>
      </c>
      <c r="D205">
        <f t="shared" si="12"/>
        <v>1.0060829514207481</v>
      </c>
    </row>
    <row r="206" spans="2:4">
      <c r="B206">
        <f t="shared" si="13"/>
        <v>199</v>
      </c>
      <c r="D206">
        <f t="shared" si="12"/>
        <v>1.0325406868716378</v>
      </c>
    </row>
    <row r="207" spans="2:4">
      <c r="B207">
        <f t="shared" si="13"/>
        <v>200</v>
      </c>
      <c r="D207">
        <f t="shared" si="12"/>
        <v>1.0593230029055376</v>
      </c>
    </row>
    <row r="208" spans="2:4">
      <c r="B208">
        <f t="shared" si="13"/>
        <v>201</v>
      </c>
      <c r="D208">
        <f t="shared" si="12"/>
        <v>1.0864332360203415</v>
      </c>
    </row>
    <row r="209" spans="2:4">
      <c r="B209">
        <f t="shared" si="13"/>
        <v>202</v>
      </c>
      <c r="D209">
        <f t="shared" si="12"/>
        <v>1.1138747398577116</v>
      </c>
    </row>
    <row r="210" spans="2:4">
      <c r="B210">
        <f t="shared" si="13"/>
        <v>203</v>
      </c>
      <c r="D210">
        <f t="shared" si="12"/>
        <v>1.1416508847960856</v>
      </c>
    </row>
    <row r="211" spans="2:4">
      <c r="B211">
        <f t="shared" si="13"/>
        <v>204</v>
      </c>
      <c r="D211">
        <f t="shared" si="12"/>
        <v>1.1697650575266896</v>
      </c>
    </row>
    <row r="212" spans="2:4">
      <c r="B212">
        <f t="shared" si="13"/>
        <v>205</v>
      </c>
      <c r="D212">
        <f t="shared" si="12"/>
        <v>1.1982206606122729</v>
      </c>
    </row>
    <row r="213" spans="2:4">
      <c r="B213">
        <f t="shared" si="13"/>
        <v>206</v>
      </c>
      <c r="D213">
        <f t="shared" si="12"/>
        <v>1.2270211120282175</v>
      </c>
    </row>
    <row r="214" spans="2:4">
      <c r="B214">
        <f t="shared" si="13"/>
        <v>207</v>
      </c>
      <c r="D214">
        <f t="shared" si="12"/>
        <v>1.2561698446857208</v>
      </c>
    </row>
    <row r="215" spans="2:4">
      <c r="B215">
        <f t="shared" si="13"/>
        <v>208</v>
      </c>
      <c r="D215">
        <f t="shared" si="12"/>
        <v>1.2856703059367187</v>
      </c>
    </row>
    <row r="216" spans="2:4">
      <c r="B216">
        <f t="shared" si="13"/>
        <v>209</v>
      </c>
      <c r="D216">
        <f t="shared" si="12"/>
        <v>1.3155259570602422</v>
      </c>
    </row>
    <row r="217" spans="2:4">
      <c r="B217">
        <f t="shared" si="13"/>
        <v>210</v>
      </c>
      <c r="D217">
        <f t="shared" si="12"/>
        <v>1.3457402727298842</v>
      </c>
    </row>
    <row r="218" spans="2:4">
      <c r="B218">
        <f t="shared" si="13"/>
        <v>211</v>
      </c>
      <c r="D218">
        <f t="shared" si="12"/>
        <v>1.3763167404620571</v>
      </c>
    </row>
    <row r="219" spans="2:4">
      <c r="B219">
        <f t="shared" si="13"/>
        <v>212</v>
      </c>
      <c r="D219">
        <f t="shared" si="12"/>
        <v>1.4072588600447475</v>
      </c>
    </row>
    <row r="220" spans="2:4">
      <c r="B220">
        <f t="shared" si="13"/>
        <v>213</v>
      </c>
      <c r="D220">
        <f t="shared" si="12"/>
        <v>1.4385701429464248</v>
      </c>
    </row>
    <row r="221" spans="2:4">
      <c r="B221">
        <f t="shared" si="13"/>
        <v>214</v>
      </c>
      <c r="D221">
        <f t="shared" si="12"/>
        <v>1.4702541117048318</v>
      </c>
    </row>
    <row r="222" spans="2:4">
      <c r="B222">
        <f t="shared" si="13"/>
        <v>215</v>
      </c>
      <c r="D222">
        <f t="shared" si="12"/>
        <v>1.5023142992953185</v>
      </c>
    </row>
    <row r="223" spans="2:4">
      <c r="B223">
        <f t="shared" si="13"/>
        <v>216</v>
      </c>
      <c r="D223">
        <f t="shared" si="12"/>
        <v>1.5347542484784444</v>
      </c>
    </row>
    <row r="224" spans="2:4">
      <c r="B224">
        <f t="shared" si="13"/>
        <v>217</v>
      </c>
      <c r="D224">
        <f t="shared" si="12"/>
        <v>1.5675775111265287</v>
      </c>
    </row>
    <row r="225" spans="2:4">
      <c r="B225">
        <f t="shared" si="13"/>
        <v>218</v>
      </c>
      <c r="D225">
        <f t="shared" si="12"/>
        <v>1.600787647528878</v>
      </c>
    </row>
    <row r="226" spans="2:4">
      <c r="B226">
        <f t="shared" si="13"/>
        <v>219</v>
      </c>
      <c r="D226">
        <f t="shared" si="12"/>
        <v>1.6343882256753761</v>
      </c>
    </row>
    <row r="227" spans="2:4">
      <c r="B227">
        <f t="shared" si="13"/>
        <v>220</v>
      </c>
      <c r="D227">
        <f t="shared" si="12"/>
        <v>1.6683828205181777</v>
      </c>
    </row>
    <row r="228" spans="2:4">
      <c r="B228">
        <f t="shared" si="13"/>
        <v>221</v>
      </c>
      <c r="D228">
        <f t="shared" si="12"/>
        <v>1.7027750132112018</v>
      </c>
    </row>
    <row r="229" spans="2:4">
      <c r="B229">
        <f t="shared" si="13"/>
        <v>222</v>
      </c>
      <c r="D229">
        <f t="shared" si="12"/>
        <v>1.737568390327187</v>
      </c>
    </row>
    <row r="230" spans="2:4">
      <c r="B230">
        <f t="shared" si="13"/>
        <v>223</v>
      </c>
      <c r="D230">
        <f t="shared" si="12"/>
        <v>1.7727665430519952</v>
      </c>
    </row>
    <row r="231" spans="2:4">
      <c r="B231">
        <f t="shared" si="13"/>
        <v>224</v>
      </c>
      <c r="D231">
        <f t="shared" si="12"/>
        <v>1.808373066355959</v>
      </c>
    </row>
    <row r="232" spans="2:4">
      <c r="B232">
        <f t="shared" si="13"/>
        <v>225</v>
      </c>
      <c r="D232">
        <f t="shared" si="12"/>
        <v>1.8443915581419752</v>
      </c>
    </row>
    <row r="233" spans="2:4">
      <c r="B233">
        <f t="shared" si="13"/>
        <v>226</v>
      </c>
      <c r="D233">
        <f t="shared" si="12"/>
        <v>1.8808256183701326</v>
      </c>
    </row>
    <row r="234" spans="2:4">
      <c r="B234">
        <f t="shared" si="13"/>
        <v>227</v>
      </c>
      <c r="D234">
        <f t="shared" si="12"/>
        <v>1.9176788481586242</v>
      </c>
    </row>
    <row r="235" spans="2:4">
      <c r="B235">
        <f t="shared" si="13"/>
        <v>228</v>
      </c>
      <c r="D235">
        <f t="shared" si="12"/>
        <v>1.9549548488607211</v>
      </c>
    </row>
    <row r="236" spans="2:4">
      <c r="B236">
        <f t="shared" si="13"/>
        <v>229</v>
      </c>
      <c r="D236">
        <f t="shared" si="12"/>
        <v>1.9926572211176037</v>
      </c>
    </row>
    <row r="237" spans="2:4">
      <c r="B237">
        <f t="shared" si="13"/>
        <v>230</v>
      </c>
      <c r="D237">
        <f t="shared" si="12"/>
        <v>2.0307895638868239</v>
      </c>
    </row>
    <row r="238" spans="2:4">
      <c r="B238">
        <f t="shared" si="13"/>
        <v>231</v>
      </c>
      <c r="D238">
        <f t="shared" si="12"/>
        <v>2.0693554734462332</v>
      </c>
    </row>
    <row r="239" spans="2:4">
      <c r="B239">
        <f t="shared" si="13"/>
        <v>232</v>
      </c>
      <c r="D239">
        <f t="shared" si="12"/>
        <v>2.108358542373161</v>
      </c>
    </row>
    <row r="240" spans="2:4">
      <c r="B240">
        <f t="shared" si="13"/>
        <v>233</v>
      </c>
      <c r="D240">
        <f t="shared" si="12"/>
        <v>2.1478023584987094</v>
      </c>
    </row>
    <row r="241" spans="2:4">
      <c r="B241">
        <f t="shared" si="13"/>
        <v>234</v>
      </c>
      <c r="D241">
        <f t="shared" si="12"/>
        <v>2.1876905038369721</v>
      </c>
    </row>
    <row r="242" spans="2:4">
      <c r="B242">
        <f t="shared" si="13"/>
        <v>235</v>
      </c>
      <c r="D242">
        <f t="shared" si="12"/>
        <v>2.2280265534890669</v>
      </c>
    </row>
    <row r="243" spans="2:4">
      <c r="B243">
        <f t="shared" si="13"/>
        <v>236</v>
      </c>
      <c r="D243">
        <f t="shared" si="12"/>
        <v>2.2688140745218197</v>
      </c>
    </row>
    <row r="244" spans="2:4">
      <c r="B244">
        <f t="shared" si="13"/>
        <v>237</v>
      </c>
      <c r="D244">
        <f t="shared" si="12"/>
        <v>2.3100566248210193</v>
      </c>
    </row>
    <row r="245" spans="2:4">
      <c r="B245">
        <f t="shared" si="13"/>
        <v>238</v>
      </c>
      <c r="D245">
        <f t="shared" si="12"/>
        <v>2.3517577519191115</v>
      </c>
    </row>
    <row r="246" spans="2:4">
      <c r="B246">
        <f t="shared" si="13"/>
        <v>239</v>
      </c>
      <c r="D246">
        <f t="shared" si="12"/>
        <v>2.3939209917972772</v>
      </c>
    </row>
    <row r="247" spans="2:4">
      <c r="B247">
        <f t="shared" si="13"/>
        <v>240</v>
      </c>
      <c r="D247">
        <f t="shared" si="12"/>
        <v>2.4365498676618071</v>
      </c>
    </row>
    <row r="248" spans="2:4">
      <c r="B248">
        <f t="shared" si="13"/>
        <v>241</v>
      </c>
      <c r="D248">
        <f t="shared" si="12"/>
        <v>2.4796478886947471</v>
      </c>
    </row>
    <row r="249" spans="2:4">
      <c r="B249">
        <f t="shared" si="13"/>
        <v>242</v>
      </c>
      <c r="D249">
        <f t="shared" si="12"/>
        <v>2.5232185487787517</v>
      </c>
    </row>
    <row r="250" spans="2:4">
      <c r="B250">
        <f t="shared" si="13"/>
        <v>243</v>
      </c>
      <c r="D250">
        <f t="shared" si="12"/>
        <v>2.567265325196181</v>
      </c>
    </row>
    <row r="251" spans="2:4">
      <c r="B251">
        <f t="shared" si="13"/>
        <v>244</v>
      </c>
      <c r="D251">
        <f t="shared" si="12"/>
        <v>2.6117916773023953</v>
      </c>
    </row>
    <row r="252" spans="2:4">
      <c r="B252">
        <f t="shared" si="13"/>
        <v>245</v>
      </c>
      <c r="D252">
        <f t="shared" si="12"/>
        <v>2.6568010451733364</v>
      </c>
    </row>
    <row r="253" spans="2:4">
      <c r="B253">
        <f t="shared" si="13"/>
        <v>246</v>
      </c>
      <c r="D253">
        <f t="shared" si="12"/>
        <v>2.702296848227391</v>
      </c>
    </row>
    <row r="254" spans="2:4">
      <c r="B254">
        <f t="shared" si="13"/>
        <v>247</v>
      </c>
      <c r="D254">
        <f t="shared" si="12"/>
        <v>2.748282483821642</v>
      </c>
    </row>
    <row r="255" spans="2:4">
      <c r="B255">
        <f t="shared" si="13"/>
        <v>248</v>
      </c>
      <c r="D255">
        <f t="shared" si="12"/>
        <v>2.7947613258226065</v>
      </c>
    </row>
    <row r="256" spans="2:4">
      <c r="B256">
        <f t="shared" si="13"/>
        <v>249</v>
      </c>
      <c r="D256">
        <f t="shared" si="12"/>
        <v>2.8417367231515498</v>
      </c>
    </row>
    <row r="257" spans="2:4">
      <c r="B257">
        <f t="shared" si="13"/>
        <v>250</v>
      </c>
      <c r="D257">
        <f t="shared" si="12"/>
        <v>2.8892119983045554</v>
      </c>
    </row>
    <row r="258" spans="2:4">
      <c r="B258">
        <f t="shared" si="13"/>
        <v>251</v>
      </c>
      <c r="D258">
        <f t="shared" si="12"/>
        <v>2.9371904458474929</v>
      </c>
    </row>
    <row r="259" spans="2:4">
      <c r="B259">
        <f t="shared" si="13"/>
        <v>252</v>
      </c>
      <c r="D259">
        <f t="shared" si="12"/>
        <v>2.9856753308860857</v>
      </c>
    </row>
    <row r="260" spans="2:4">
      <c r="B260">
        <f t="shared" si="13"/>
        <v>253</v>
      </c>
      <c r="D260">
        <f t="shared" si="12"/>
        <v>3.0346698875113125</v>
      </c>
    </row>
    <row r="261" spans="2:4">
      <c r="B261">
        <f t="shared" si="13"/>
        <v>254</v>
      </c>
      <c r="D261">
        <f t="shared" si="12"/>
        <v>3.0841773172203695</v>
      </c>
    </row>
    <row r="262" spans="2:4">
      <c r="B262">
        <f t="shared" si="13"/>
        <v>255</v>
      </c>
      <c r="D262">
        <f t="shared" si="12"/>
        <v>3.1342007873134836</v>
      </c>
    </row>
    <row r="263" spans="2:4">
      <c r="B263">
        <f t="shared" si="13"/>
        <v>256</v>
      </c>
      <c r="D263">
        <f t="shared" si="12"/>
        <v>3.1847434292668781</v>
      </c>
    </row>
    <row r="264" spans="2:4">
      <c r="B264">
        <f t="shared" si="13"/>
        <v>257</v>
      </c>
      <c r="D264">
        <f t="shared" ref="D264:D327" si="14">IF(D$1*(1/(1+EXP(-D$4*($B264-D$2))))+D$3&lt;0,0,D$1*(1/(1+EXP(-D$4*($B264-D$2))))+D$3)</f>
        <v>3.2358083370822239</v>
      </c>
    </row>
    <row r="265" spans="2:4">
      <c r="B265">
        <f t="shared" si="13"/>
        <v>258</v>
      </c>
      <c r="D265">
        <f t="shared" si="14"/>
        <v>3.2873985656129472</v>
      </c>
    </row>
    <row r="266" spans="2:4">
      <c r="B266">
        <f t="shared" si="13"/>
        <v>259</v>
      </c>
      <c r="D266">
        <f t="shared" si="14"/>
        <v>3.3395171288677776</v>
      </c>
    </row>
    <row r="267" spans="2:4">
      <c r="B267">
        <f t="shared" ref="B267:B330" si="15">B266+1</f>
        <v>260</v>
      </c>
      <c r="D267">
        <f t="shared" si="14"/>
        <v>3.3921669982919767</v>
      </c>
    </row>
    <row r="268" spans="2:4">
      <c r="B268">
        <f t="shared" si="15"/>
        <v>261</v>
      </c>
      <c r="D268">
        <f t="shared" si="14"/>
        <v>3.4453511010267013</v>
      </c>
    </row>
    <row r="269" spans="2:4">
      <c r="B269">
        <f t="shared" si="15"/>
        <v>262</v>
      </c>
      <c r="D269">
        <f t="shared" si="14"/>
        <v>3.4990723181469816</v>
      </c>
    </row>
    <row r="270" spans="2:4">
      <c r="B270">
        <f t="shared" si="15"/>
        <v>263</v>
      </c>
      <c r="D270">
        <f t="shared" si="14"/>
        <v>3.5533334828788732</v>
      </c>
    </row>
    <row r="271" spans="2:4">
      <c r="B271">
        <f t="shared" si="15"/>
        <v>264</v>
      </c>
      <c r="D271">
        <f t="shared" si="14"/>
        <v>3.6081373787963003</v>
      </c>
    </row>
    <row r="272" spans="2:4">
      <c r="B272">
        <f t="shared" si="15"/>
        <v>265</v>
      </c>
      <c r="D272">
        <f t="shared" si="14"/>
        <v>3.6634867379982188</v>
      </c>
    </row>
    <row r="273" spans="2:4">
      <c r="B273">
        <f t="shared" si="15"/>
        <v>266</v>
      </c>
      <c r="D273">
        <f t="shared" si="14"/>
        <v>3.7193842392667174</v>
      </c>
    </row>
    <row r="274" spans="2:4">
      <c r="B274">
        <f t="shared" si="15"/>
        <v>267</v>
      </c>
      <c r="D274">
        <f t="shared" si="14"/>
        <v>3.7758325062067195</v>
      </c>
    </row>
    <row r="275" spans="2:4">
      <c r="B275">
        <f t="shared" si="15"/>
        <v>268</v>
      </c>
      <c r="D275">
        <f t="shared" si="14"/>
        <v>3.8328341053679882</v>
      </c>
    </row>
    <row r="276" spans="2:4">
      <c r="B276">
        <f t="shared" si="15"/>
        <v>269</v>
      </c>
      <c r="D276">
        <f t="shared" si="14"/>
        <v>3.8903915443501873</v>
      </c>
    </row>
    <row r="277" spans="2:4">
      <c r="B277">
        <f t="shared" si="15"/>
        <v>270</v>
      </c>
      <c r="D277">
        <f t="shared" si="14"/>
        <v>3.9485072698917607</v>
      </c>
    </row>
    <row r="278" spans="2:4">
      <c r="B278">
        <f t="shared" si="15"/>
        <v>271</v>
      </c>
      <c r="D278">
        <f t="shared" si="14"/>
        <v>4.0071836659434457</v>
      </c>
    </row>
    <row r="279" spans="2:4">
      <c r="B279">
        <f t="shared" si="15"/>
        <v>272</v>
      </c>
      <c r="D279">
        <f t="shared" si="14"/>
        <v>4.0664230517272797</v>
      </c>
    </row>
    <row r="280" spans="2:4">
      <c r="B280">
        <f t="shared" si="15"/>
        <v>273</v>
      </c>
      <c r="D280">
        <f t="shared" si="14"/>
        <v>4.1262276797819997</v>
      </c>
    </row>
    <row r="281" spans="2:4">
      <c r="B281">
        <f t="shared" si="15"/>
        <v>274</v>
      </c>
      <c r="D281">
        <f t="shared" si="14"/>
        <v>4.186599733995731</v>
      </c>
    </row>
    <row r="282" spans="2:4">
      <c r="B282">
        <f t="shared" si="15"/>
        <v>275</v>
      </c>
      <c r="D282">
        <f t="shared" si="14"/>
        <v>4.2475413276269789</v>
      </c>
    </row>
    <row r="283" spans="2:4">
      <c r="B283">
        <f t="shared" si="15"/>
        <v>276</v>
      </c>
      <c r="D283">
        <f t="shared" si="14"/>
        <v>4.3090545013148951</v>
      </c>
    </row>
    <row r="284" spans="2:4">
      <c r="B284">
        <f t="shared" si="15"/>
        <v>277</v>
      </c>
      <c r="D284">
        <f t="shared" si="14"/>
        <v>4.3711412210798946</v>
      </c>
    </row>
    <row r="285" spans="2:4">
      <c r="B285">
        <f t="shared" si="15"/>
        <v>278</v>
      </c>
      <c r="D285">
        <f t="shared" si="14"/>
        <v>4.4338033763156828</v>
      </c>
    </row>
    <row r="286" spans="2:4">
      <c r="B286">
        <f t="shared" si="15"/>
        <v>279</v>
      </c>
      <c r="D286">
        <f t="shared" si="14"/>
        <v>4.4970427777738511</v>
      </c>
    </row>
    <row r="287" spans="2:4">
      <c r="B287">
        <f t="shared" si="15"/>
        <v>280</v>
      </c>
      <c r="D287">
        <f t="shared" si="14"/>
        <v>4.5608611555421765</v>
      </c>
    </row>
    <row r="288" spans="2:4">
      <c r="B288">
        <f t="shared" si="15"/>
        <v>281</v>
      </c>
      <c r="D288">
        <f t="shared" si="14"/>
        <v>4.6252601570178502</v>
      </c>
    </row>
    <row r="289" spans="2:4">
      <c r="B289">
        <f t="shared" si="15"/>
        <v>282</v>
      </c>
      <c r="D289">
        <f t="shared" si="14"/>
        <v>4.69024134487689</v>
      </c>
    </row>
    <row r="290" spans="2:4">
      <c r="B290">
        <f t="shared" si="15"/>
        <v>283</v>
      </c>
      <c r="D290">
        <f t="shared" si="14"/>
        <v>4.755806195040984</v>
      </c>
    </row>
    <row r="291" spans="2:4">
      <c r="B291">
        <f t="shared" si="15"/>
        <v>284</v>
      </c>
      <c r="D291">
        <f t="shared" si="14"/>
        <v>4.8219560946431415</v>
      </c>
    </row>
    <row r="292" spans="2:4">
      <c r="B292">
        <f t="shared" si="15"/>
        <v>285</v>
      </c>
      <c r="D292">
        <f t="shared" si="14"/>
        <v>4.8886923399934599</v>
      </c>
    </row>
    <row r="293" spans="2:4">
      <c r="B293">
        <f t="shared" si="15"/>
        <v>286</v>
      </c>
      <c r="D293">
        <f t="shared" si="14"/>
        <v>4.9560161345464619</v>
      </c>
    </row>
    <row r="294" spans="2:4">
      <c r="B294">
        <f t="shared" si="15"/>
        <v>287</v>
      </c>
      <c r="D294">
        <f t="shared" si="14"/>
        <v>5.0239285868713957</v>
      </c>
    </row>
    <row r="295" spans="2:4">
      <c r="B295">
        <f t="shared" si="15"/>
        <v>288</v>
      </c>
      <c r="D295">
        <f t="shared" si="14"/>
        <v>5.0924307086270035</v>
      </c>
    </row>
    <row r="296" spans="2:4">
      <c r="B296">
        <f t="shared" si="15"/>
        <v>289</v>
      </c>
      <c r="D296">
        <f t="shared" si="14"/>
        <v>5.1615234125422678</v>
      </c>
    </row>
    <row r="297" spans="2:4">
      <c r="B297">
        <f t="shared" si="15"/>
        <v>290</v>
      </c>
      <c r="D297">
        <f t="shared" si="14"/>
        <v>5.2312075104046745</v>
      </c>
    </row>
    <row r="298" spans="2:4">
      <c r="B298">
        <f t="shared" si="15"/>
        <v>291</v>
      </c>
      <c r="D298">
        <f t="shared" si="14"/>
        <v>5.301483711057589</v>
      </c>
    </row>
    <row r="299" spans="2:4">
      <c r="B299">
        <f t="shared" si="15"/>
        <v>292</v>
      </c>
      <c r="D299">
        <f t="shared" si="14"/>
        <v>5.3723526184083612</v>
      </c>
    </row>
    <row r="300" spans="2:4">
      <c r="B300">
        <f t="shared" si="15"/>
        <v>293</v>
      </c>
      <c r="D300">
        <f t="shared" si="14"/>
        <v>5.4438147294488077</v>
      </c>
    </row>
    <row r="301" spans="2:4">
      <c r="B301">
        <f t="shared" si="15"/>
        <v>294</v>
      </c>
      <c r="D301">
        <f t="shared" si="14"/>
        <v>5.5158704322897796</v>
      </c>
    </row>
    <row r="302" spans="2:4">
      <c r="B302">
        <f t="shared" si="15"/>
        <v>295</v>
      </c>
      <c r="D302">
        <f t="shared" si="14"/>
        <v>5.5885200042114942</v>
      </c>
    </row>
    <row r="303" spans="2:4">
      <c r="B303">
        <f t="shared" si="15"/>
        <v>296</v>
      </c>
      <c r="D303">
        <f t="shared" si="14"/>
        <v>5.6617636097314268</v>
      </c>
    </row>
    <row r="304" spans="2:4">
      <c r="B304">
        <f t="shared" si="15"/>
        <v>297</v>
      </c>
      <c r="D304">
        <f t="shared" si="14"/>
        <v>5.7356012986915044</v>
      </c>
    </row>
    <row r="305" spans="2:4">
      <c r="B305">
        <f t="shared" si="15"/>
        <v>298</v>
      </c>
      <c r="D305">
        <f t="shared" si="14"/>
        <v>5.8100330043664252</v>
      </c>
    </row>
    <row r="306" spans="2:4">
      <c r="B306">
        <f t="shared" si="15"/>
        <v>299</v>
      </c>
      <c r="D306">
        <f t="shared" si="14"/>
        <v>5.885058541594935</v>
      </c>
    </row>
    <row r="307" spans="2:4">
      <c r="B307">
        <f t="shared" si="15"/>
        <v>300</v>
      </c>
      <c r="D307">
        <f t="shared" si="14"/>
        <v>5.960677604935916</v>
      </c>
    </row>
    <row r="308" spans="2:4">
      <c r="B308">
        <f t="shared" si="15"/>
        <v>301</v>
      </c>
      <c r="D308">
        <f t="shared" si="14"/>
        <v>6.0368897668511696</v>
      </c>
    </row>
    <row r="309" spans="2:4">
      <c r="B309">
        <f t="shared" si="15"/>
        <v>302</v>
      </c>
      <c r="D309">
        <f t="shared" si="14"/>
        <v>6.1136944759168017</v>
      </c>
    </row>
    <row r="310" spans="2:4">
      <c r="B310">
        <f t="shared" si="15"/>
        <v>303</v>
      </c>
      <c r="D310">
        <f t="shared" si="14"/>
        <v>6.1910910550651321</v>
      </c>
    </row>
    <row r="311" spans="2:4">
      <c r="B311">
        <f t="shared" si="15"/>
        <v>304</v>
      </c>
      <c r="D311">
        <f t="shared" si="14"/>
        <v>6.2690786998590671</v>
      </c>
    </row>
    <row r="312" spans="2:4">
      <c r="B312">
        <f t="shared" si="15"/>
        <v>305</v>
      </c>
      <c r="D312">
        <f t="shared" si="14"/>
        <v>6.3476564768009034</v>
      </c>
    </row>
    <row r="313" spans="2:4">
      <c r="B313">
        <f t="shared" si="15"/>
        <v>306</v>
      </c>
      <c r="D313">
        <f t="shared" si="14"/>
        <v>6.4268233216775288</v>
      </c>
    </row>
    <row r="314" spans="2:4">
      <c r="B314">
        <f t="shared" si="15"/>
        <v>307</v>
      </c>
      <c r="D314">
        <f t="shared" si="14"/>
        <v>6.5065780379440161</v>
      </c>
    </row>
    <row r="315" spans="2:4">
      <c r="B315">
        <f t="shared" si="15"/>
        <v>308</v>
      </c>
      <c r="D315">
        <f t="shared" si="14"/>
        <v>6.5869192951475828</v>
      </c>
    </row>
    <row r="316" spans="2:4">
      <c r="B316">
        <f t="shared" si="15"/>
        <v>309</v>
      </c>
      <c r="D316">
        <f t="shared" si="14"/>
        <v>6.6678456273939597</v>
      </c>
    </row>
    <row r="317" spans="2:4">
      <c r="B317">
        <f t="shared" si="15"/>
        <v>310</v>
      </c>
      <c r="D317">
        <f t="shared" si="14"/>
        <v>6.7493554318581346</v>
      </c>
    </row>
    <row r="318" spans="2:4">
      <c r="B318">
        <f t="shared" si="15"/>
        <v>311</v>
      </c>
      <c r="D318">
        <f t="shared" si="14"/>
        <v>6.8314469673415337</v>
      </c>
    </row>
    <row r="319" spans="2:4">
      <c r="B319">
        <f t="shared" si="15"/>
        <v>312</v>
      </c>
      <c r="D319">
        <f t="shared" si="14"/>
        <v>6.9141183528775905</v>
      </c>
    </row>
    <row r="320" spans="2:4">
      <c r="B320">
        <f t="shared" si="15"/>
        <v>313</v>
      </c>
      <c r="D320">
        <f t="shared" si="14"/>
        <v>6.9973675663877994</v>
      </c>
    </row>
    <row r="321" spans="2:4">
      <c r="B321">
        <f t="shared" si="15"/>
        <v>314</v>
      </c>
      <c r="D321">
        <f t="shared" si="14"/>
        <v>7.0811924433901687</v>
      </c>
    </row>
    <row r="322" spans="2:4">
      <c r="B322">
        <f t="shared" si="15"/>
        <v>315</v>
      </c>
      <c r="D322">
        <f t="shared" si="14"/>
        <v>7.1655906757621484</v>
      </c>
    </row>
    <row r="323" spans="2:4">
      <c r="B323">
        <f t="shared" si="15"/>
        <v>316</v>
      </c>
      <c r="D323">
        <f t="shared" si="14"/>
        <v>7.2505598105599915</v>
      </c>
    </row>
    <row r="324" spans="2:4">
      <c r="B324">
        <f t="shared" si="15"/>
        <v>317</v>
      </c>
      <c r="D324">
        <f t="shared" si="14"/>
        <v>7.3360972488965164</v>
      </c>
    </row>
    <row r="325" spans="2:4">
      <c r="B325">
        <f t="shared" si="15"/>
        <v>318</v>
      </c>
      <c r="D325">
        <f t="shared" si="14"/>
        <v>7.4222002448792761</v>
      </c>
    </row>
    <row r="326" spans="2:4">
      <c r="B326">
        <f t="shared" si="15"/>
        <v>319</v>
      </c>
      <c r="D326">
        <f t="shared" si="14"/>
        <v>7.5088659046110191</v>
      </c>
    </row>
    <row r="327" spans="2:4">
      <c r="B327">
        <f t="shared" si="15"/>
        <v>320</v>
      </c>
      <c r="D327">
        <f t="shared" si="14"/>
        <v>7.5960911852544211</v>
      </c>
    </row>
    <row r="328" spans="2:4">
      <c r="B328">
        <f t="shared" si="15"/>
        <v>321</v>
      </c>
      <c r="D328">
        <f t="shared" ref="D328:D391" si="16">IF(D$1*(1/(1+EXP(-D$4*($B328-D$2))))+D$3&lt;0,0,D$1*(1/(1+EXP(-D$4*($B328-D$2))))+D$3)</f>
        <v>7.6838728941629419</v>
      </c>
    </row>
    <row r="329" spans="2:4">
      <c r="B329">
        <f t="shared" si="15"/>
        <v>322</v>
      </c>
      <c r="D329">
        <f t="shared" si="16"/>
        <v>7.7722076880797264</v>
      </c>
    </row>
    <row r="330" spans="2:4">
      <c r="B330">
        <f t="shared" si="15"/>
        <v>323</v>
      </c>
      <c r="D330">
        <f t="shared" si="16"/>
        <v>7.8610920724063309</v>
      </c>
    </row>
    <row r="331" spans="2:4">
      <c r="B331">
        <f t="shared" ref="B331:B394" si="17">B330+1</f>
        <v>324</v>
      </c>
      <c r="D331">
        <f t="shared" si="16"/>
        <v>7.9505224005431216</v>
      </c>
    </row>
    <row r="332" spans="2:4">
      <c r="B332">
        <f t="shared" si="17"/>
        <v>325</v>
      </c>
      <c r="D332">
        <f t="shared" si="16"/>
        <v>8.0404948733031265</v>
      </c>
    </row>
    <row r="333" spans="2:4">
      <c r="B333">
        <f t="shared" si="17"/>
        <v>326</v>
      </c>
      <c r="D333">
        <f t="shared" si="16"/>
        <v>8.1310055384010145</v>
      </c>
    </row>
    <row r="334" spans="2:4">
      <c r="B334">
        <f t="shared" si="17"/>
        <v>327</v>
      </c>
      <c r="D334">
        <f t="shared" si="16"/>
        <v>8.2220502900189469</v>
      </c>
    </row>
    <row r="335" spans="2:4">
      <c r="B335">
        <f t="shared" si="17"/>
        <v>328</v>
      </c>
      <c r="D335">
        <f t="shared" si="16"/>
        <v>8.3136248684509066</v>
      </c>
    </row>
    <row r="336" spans="2:4">
      <c r="B336">
        <f t="shared" si="17"/>
        <v>329</v>
      </c>
      <c r="D336">
        <f t="shared" si="16"/>
        <v>8.4057248598271119</v>
      </c>
    </row>
    <row r="337" spans="2:4">
      <c r="B337">
        <f t="shared" si="17"/>
        <v>330</v>
      </c>
      <c r="D337">
        <f t="shared" si="16"/>
        <v>8.4983456959200296</v>
      </c>
    </row>
    <row r="338" spans="2:4">
      <c r="B338">
        <f t="shared" si="17"/>
        <v>331</v>
      </c>
      <c r="D338">
        <f t="shared" si="16"/>
        <v>8.5914826540334985</v>
      </c>
    </row>
    <row r="339" spans="2:4">
      <c r="B339">
        <f t="shared" si="17"/>
        <v>332</v>
      </c>
      <c r="D339">
        <f t="shared" si="16"/>
        <v>8.6851308569763681</v>
      </c>
    </row>
    <row r="340" spans="2:4">
      <c r="B340">
        <f t="shared" si="17"/>
        <v>333</v>
      </c>
      <c r="D340">
        <f t="shared" si="16"/>
        <v>8.7792852731219995</v>
      </c>
    </row>
    <row r="341" spans="2:4">
      <c r="B341">
        <f t="shared" si="17"/>
        <v>334</v>
      </c>
      <c r="D341">
        <f t="shared" si="16"/>
        <v>8.8739407165549515</v>
      </c>
    </row>
    <row r="342" spans="2:4">
      <c r="B342">
        <f t="shared" si="17"/>
        <v>335</v>
      </c>
      <c r="D342">
        <f t="shared" si="16"/>
        <v>8.969091847306057</v>
      </c>
    </row>
    <row r="343" spans="2:4">
      <c r="B343">
        <f t="shared" si="17"/>
        <v>336</v>
      </c>
      <c r="D343">
        <f t="shared" si="16"/>
        <v>9.0647331716770445</v>
      </c>
    </row>
    <row r="344" spans="2:4">
      <c r="B344">
        <f t="shared" si="17"/>
        <v>337</v>
      </c>
      <c r="D344">
        <f t="shared" si="16"/>
        <v>9.1608590426557868</v>
      </c>
    </row>
    <row r="345" spans="2:4">
      <c r="B345">
        <f t="shared" si="17"/>
        <v>338</v>
      </c>
      <c r="D345">
        <f t="shared" si="16"/>
        <v>9.257463660423193</v>
      </c>
    </row>
    <row r="346" spans="2:4">
      <c r="B346">
        <f t="shared" si="17"/>
        <v>339</v>
      </c>
      <c r="D346">
        <f t="shared" si="16"/>
        <v>9.3545410729526335</v>
      </c>
    </row>
    <row r="347" spans="2:4">
      <c r="B347">
        <f t="shared" si="17"/>
        <v>340</v>
      </c>
      <c r="D347">
        <f t="shared" si="16"/>
        <v>9.4520851767027683</v>
      </c>
    </row>
    <row r="348" spans="2:4">
      <c r="B348">
        <f t="shared" si="17"/>
        <v>341</v>
      </c>
      <c r="D348">
        <f t="shared" si="16"/>
        <v>9.550089717404509</v>
      </c>
    </row>
    <row r="349" spans="2:4">
      <c r="B349">
        <f t="shared" si="17"/>
        <v>342</v>
      </c>
      <c r="D349">
        <f t="shared" si="16"/>
        <v>9.6485482909427969</v>
      </c>
    </row>
    <row r="350" spans="2:4">
      <c r="B350">
        <f t="shared" si="17"/>
        <v>343</v>
      </c>
      <c r="D350">
        <f t="shared" si="16"/>
        <v>9.7474543443337645</v>
      </c>
    </row>
    <row r="351" spans="2:4">
      <c r="B351">
        <f t="shared" si="17"/>
        <v>344</v>
      </c>
      <c r="D351">
        <f t="shared" si="16"/>
        <v>9.8468011767977455</v>
      </c>
    </row>
    <row r="352" spans="2:4">
      <c r="B352">
        <f t="shared" si="17"/>
        <v>345</v>
      </c>
      <c r="D352">
        <f t="shared" si="16"/>
        <v>9.9465819409285494</v>
      </c>
    </row>
    <row r="353" spans="2:4">
      <c r="B353">
        <f t="shared" si="17"/>
        <v>346</v>
      </c>
      <c r="D353">
        <f t="shared" si="16"/>
        <v>10.046789643959272</v>
      </c>
    </row>
    <row r="354" spans="2:4">
      <c r="B354">
        <f t="shared" si="17"/>
        <v>347</v>
      </c>
      <c r="D354">
        <f t="shared" si="16"/>
        <v>10.147417149124825</v>
      </c>
    </row>
    <row r="355" spans="2:4">
      <c r="B355">
        <f t="shared" si="17"/>
        <v>348</v>
      </c>
      <c r="D355">
        <f t="shared" si="16"/>
        <v>10.248457177121285</v>
      </c>
    </row>
    <row r="356" spans="2:4">
      <c r="B356">
        <f t="shared" si="17"/>
        <v>349</v>
      </c>
      <c r="D356">
        <f t="shared" si="16"/>
        <v>10.349902307662051</v>
      </c>
    </row>
    <row r="357" spans="2:4">
      <c r="B357">
        <f t="shared" si="17"/>
        <v>350</v>
      </c>
      <c r="D357">
        <f t="shared" si="16"/>
        <v>10.451744981130661</v>
      </c>
    </row>
    <row r="358" spans="2:4">
      <c r="B358">
        <f t="shared" si="17"/>
        <v>351</v>
      </c>
      <c r="D358">
        <f t="shared" si="16"/>
        <v>10.553977500330081</v>
      </c>
    </row>
    <row r="359" spans="2:4">
      <c r="B359">
        <f t="shared" si="17"/>
        <v>352</v>
      </c>
      <c r="D359">
        <f t="shared" si="16"/>
        <v>10.656592032328122</v>
      </c>
    </row>
    <row r="360" spans="2:4">
      <c r="B360">
        <f t="shared" si="17"/>
        <v>353</v>
      </c>
      <c r="D360">
        <f t="shared" si="16"/>
        <v>10.75958061039851</v>
      </c>
    </row>
    <row r="361" spans="2:4">
      <c r="B361">
        <f t="shared" si="17"/>
        <v>354</v>
      </c>
      <c r="D361">
        <f t="shared" si="16"/>
        <v>10.86293513605712</v>
      </c>
    </row>
    <row r="362" spans="2:4">
      <c r="B362">
        <f t="shared" si="17"/>
        <v>355</v>
      </c>
      <c r="D362">
        <f t="shared" si="16"/>
        <v>10.966647381192661</v>
      </c>
    </row>
    <row r="363" spans="2:4">
      <c r="B363">
        <f t="shared" si="17"/>
        <v>356</v>
      </c>
      <c r="D363">
        <f t="shared" si="16"/>
        <v>11.07070899029107</v>
      </c>
    </row>
    <row r="364" spans="2:4">
      <c r="B364">
        <f t="shared" si="17"/>
        <v>357</v>
      </c>
      <c r="D364">
        <f t="shared" si="16"/>
        <v>11.175111482752721</v>
      </c>
    </row>
    <row r="365" spans="2:4">
      <c r="B365">
        <f t="shared" si="17"/>
        <v>358</v>
      </c>
      <c r="D365">
        <f t="shared" si="16"/>
        <v>11.279846255301466</v>
      </c>
    </row>
    <row r="366" spans="2:4">
      <c r="B366">
        <f t="shared" si="17"/>
        <v>359</v>
      </c>
      <c r="D366">
        <f t="shared" si="16"/>
        <v>11.384904584484397</v>
      </c>
    </row>
    <row r="367" spans="2:4">
      <c r="B367">
        <f t="shared" si="17"/>
        <v>360</v>
      </c>
      <c r="D367">
        <f t="shared" si="16"/>
        <v>11.490277629261122</v>
      </c>
    </row>
    <row r="368" spans="2:4">
      <c r="B368">
        <f t="shared" si="17"/>
        <v>361</v>
      </c>
      <c r="D368">
        <f t="shared" si="16"/>
        <v>11.595956433681215</v>
      </c>
    </row>
    <row r="369" spans="2:4">
      <c r="B369">
        <f t="shared" si="17"/>
        <v>362</v>
      </c>
      <c r="D369">
        <f t="shared" si="16"/>
        <v>11.701931929648435</v>
      </c>
    </row>
    <row r="370" spans="2:4">
      <c r="B370">
        <f t="shared" si="17"/>
        <v>363</v>
      </c>
      <c r="D370">
        <f t="shared" si="16"/>
        <v>11.80819493977015</v>
      </c>
    </row>
    <row r="371" spans="2:4">
      <c r="B371">
        <f t="shared" si="17"/>
        <v>364</v>
      </c>
      <c r="D371">
        <f t="shared" si="16"/>
        <v>11.914736180290276</v>
      </c>
    </row>
    <row r="372" spans="2:4">
      <c r="B372">
        <f t="shared" si="17"/>
        <v>365</v>
      </c>
      <c r="D372">
        <f t="shared" si="16"/>
        <v>12.021546264104105</v>
      </c>
    </row>
    <row r="373" spans="2:4">
      <c r="B373">
        <f t="shared" si="17"/>
        <v>366</v>
      </c>
      <c r="D373">
        <f t="shared" si="16"/>
        <v>12.128615703852947</v>
      </c>
    </row>
    <row r="374" spans="2:4">
      <c r="B374">
        <f t="shared" si="17"/>
        <v>367</v>
      </c>
      <c r="D374">
        <f t="shared" si="16"/>
        <v>12.235934915096866</v>
      </c>
    </row>
    <row r="375" spans="2:4">
      <c r="B375">
        <f t="shared" si="17"/>
        <v>368</v>
      </c>
      <c r="D375">
        <f t="shared" si="16"/>
        <v>12.343494219563201</v>
      </c>
    </row>
    <row r="376" spans="2:4">
      <c r="B376">
        <f t="shared" si="17"/>
        <v>369</v>
      </c>
      <c r="D376">
        <f t="shared" si="16"/>
        <v>12.451283848468908</v>
      </c>
    </row>
    <row r="377" spans="2:4">
      <c r="B377">
        <f t="shared" si="17"/>
        <v>370</v>
      </c>
      <c r="D377">
        <f t="shared" si="16"/>
        <v>12.559293945914286</v>
      </c>
    </row>
    <row r="378" spans="2:4">
      <c r="B378">
        <f t="shared" si="17"/>
        <v>371</v>
      </c>
      <c r="D378">
        <f t="shared" si="16"/>
        <v>12.667514572345867</v>
      </c>
    </row>
    <row r="379" spans="2:4">
      <c r="B379">
        <f t="shared" si="17"/>
        <v>372</v>
      </c>
      <c r="D379">
        <f t="shared" si="16"/>
        <v>12.775935708085921</v>
      </c>
    </row>
    <row r="380" spans="2:4">
      <c r="B380">
        <f t="shared" si="17"/>
        <v>373</v>
      </c>
      <c r="D380">
        <f t="shared" si="16"/>
        <v>12.884547256926036</v>
      </c>
    </row>
    <row r="381" spans="2:4">
      <c r="B381">
        <f t="shared" si="17"/>
        <v>374</v>
      </c>
      <c r="D381">
        <f t="shared" si="16"/>
        <v>12.993339049782231</v>
      </c>
    </row>
    <row r="382" spans="2:4">
      <c r="B382">
        <f t="shared" si="17"/>
        <v>375</v>
      </c>
      <c r="D382">
        <f t="shared" si="16"/>
        <v>13.102300848408756</v>
      </c>
    </row>
    <row r="383" spans="2:4">
      <c r="B383">
        <f t="shared" si="17"/>
        <v>376</v>
      </c>
      <c r="D383">
        <f t="shared" si="16"/>
        <v>13.211422349167874</v>
      </c>
    </row>
    <row r="384" spans="2:4">
      <c r="B384">
        <f t="shared" si="17"/>
        <v>377</v>
      </c>
      <c r="D384">
        <f t="shared" si="16"/>
        <v>13.320693186852736</v>
      </c>
    </row>
    <row r="385" spans="2:4">
      <c r="B385">
        <f t="shared" si="17"/>
        <v>378</v>
      </c>
      <c r="D385">
        <f t="shared" si="16"/>
        <v>13.430102938560376</v>
      </c>
    </row>
    <row r="386" spans="2:4">
      <c r="B386">
        <f t="shared" si="17"/>
        <v>379</v>
      </c>
      <c r="D386">
        <f t="shared" si="16"/>
        <v>13.539641127611818</v>
      </c>
    </row>
    <row r="387" spans="2:4">
      <c r="B387">
        <f t="shared" si="17"/>
        <v>380</v>
      </c>
      <c r="D387">
        <f t="shared" si="16"/>
        <v>13.649297227516243</v>
      </c>
    </row>
    <row r="388" spans="2:4">
      <c r="B388">
        <f t="shared" si="17"/>
        <v>381</v>
      </c>
      <c r="D388">
        <f t="shared" si="16"/>
        <v>13.759060665976016</v>
      </c>
    </row>
    <row r="389" spans="2:4">
      <c r="B389">
        <f t="shared" si="17"/>
        <v>382</v>
      </c>
      <c r="D389">
        <f t="shared" si="16"/>
        <v>13.86892082892944</v>
      </c>
    </row>
    <row r="390" spans="2:4">
      <c r="B390">
        <f t="shared" si="17"/>
        <v>383</v>
      </c>
      <c r="D390">
        <f t="shared" si="16"/>
        <v>13.978867064627906</v>
      </c>
    </row>
    <row r="391" spans="2:4">
      <c r="B391">
        <f t="shared" si="17"/>
        <v>384</v>
      </c>
      <c r="D391">
        <f t="shared" si="16"/>
        <v>14.08888868774423</v>
      </c>
    </row>
    <row r="392" spans="2:4">
      <c r="B392">
        <f t="shared" si="17"/>
        <v>385</v>
      </c>
      <c r="D392">
        <f t="shared" ref="D392:D455" si="18">IF(D$1*(1/(1+EXP(-D$4*($B392-D$2))))+D$3&lt;0,0,D$1*(1/(1+EXP(-D$4*($B392-D$2))))+D$3)</f>
        <v>14.198974983508723</v>
      </c>
    </row>
    <row r="393" spans="2:4">
      <c r="B393">
        <f t="shared" si="17"/>
        <v>386</v>
      </c>
      <c r="D393">
        <f t="shared" si="18"/>
        <v>14.309115211869692</v>
      </c>
    </row>
    <row r="394" spans="2:4">
      <c r="B394">
        <f t="shared" si="17"/>
        <v>387</v>
      </c>
      <c r="D394">
        <f t="shared" si="18"/>
        <v>14.41929861167492</v>
      </c>
    </row>
    <row r="395" spans="2:4">
      <c r="B395">
        <f t="shared" ref="B395:B458" si="19">B394+1</f>
        <v>388</v>
      </c>
      <c r="D395">
        <f t="shared" si="18"/>
        <v>14.52951440487066</v>
      </c>
    </row>
    <row r="396" spans="2:4">
      <c r="B396">
        <f t="shared" si="19"/>
        <v>389</v>
      </c>
      <c r="D396">
        <f t="shared" si="18"/>
        <v>14.639751800714706</v>
      </c>
    </row>
    <row r="397" spans="2:4">
      <c r="B397">
        <f t="shared" si="19"/>
        <v>390</v>
      </c>
      <c r="D397">
        <f t="shared" si="18"/>
        <v>14.75</v>
      </c>
    </row>
    <row r="398" spans="2:4">
      <c r="B398">
        <f t="shared" si="19"/>
        <v>391</v>
      </c>
      <c r="D398">
        <f t="shared" si="18"/>
        <v>14.860248199285294</v>
      </c>
    </row>
    <row r="399" spans="2:4">
      <c r="B399">
        <f t="shared" si="19"/>
        <v>392</v>
      </c>
      <c r="D399">
        <f t="shared" si="18"/>
        <v>14.970485595129341</v>
      </c>
    </row>
    <row r="400" spans="2:4">
      <c r="B400">
        <f t="shared" si="19"/>
        <v>393</v>
      </c>
      <c r="D400">
        <f t="shared" si="18"/>
        <v>15.080701388325082</v>
      </c>
    </row>
    <row r="401" spans="2:4">
      <c r="B401">
        <f t="shared" si="19"/>
        <v>394</v>
      </c>
      <c r="D401">
        <f t="shared" si="18"/>
        <v>15.190884788130308</v>
      </c>
    </row>
    <row r="402" spans="2:4">
      <c r="B402">
        <f t="shared" si="19"/>
        <v>395</v>
      </c>
      <c r="D402">
        <f t="shared" si="18"/>
        <v>15.301025016491277</v>
      </c>
    </row>
    <row r="403" spans="2:4">
      <c r="B403">
        <f t="shared" si="19"/>
        <v>396</v>
      </c>
      <c r="D403">
        <f t="shared" si="18"/>
        <v>15.41111131225577</v>
      </c>
    </row>
    <row r="404" spans="2:4">
      <c r="B404">
        <f t="shared" si="19"/>
        <v>397</v>
      </c>
      <c r="D404">
        <f t="shared" si="18"/>
        <v>15.521132935372094</v>
      </c>
    </row>
    <row r="405" spans="2:4">
      <c r="B405">
        <f t="shared" si="19"/>
        <v>398</v>
      </c>
      <c r="D405">
        <f t="shared" si="18"/>
        <v>15.631079171070564</v>
      </c>
    </row>
    <row r="406" spans="2:4">
      <c r="B406">
        <f t="shared" si="19"/>
        <v>399</v>
      </c>
      <c r="D406">
        <f t="shared" si="18"/>
        <v>15.740939334023984</v>
      </c>
    </row>
    <row r="407" spans="2:4">
      <c r="B407">
        <f t="shared" si="19"/>
        <v>400</v>
      </c>
      <c r="D407">
        <f t="shared" si="18"/>
        <v>15.850702772483757</v>
      </c>
    </row>
    <row r="408" spans="2:4">
      <c r="B408">
        <f t="shared" si="19"/>
        <v>401</v>
      </c>
      <c r="D408">
        <f t="shared" si="18"/>
        <v>15.960358872388181</v>
      </c>
    </row>
    <row r="409" spans="2:4">
      <c r="B409">
        <f t="shared" si="19"/>
        <v>402</v>
      </c>
      <c r="D409">
        <f t="shared" si="18"/>
        <v>16.069897061439626</v>
      </c>
    </row>
    <row r="410" spans="2:4">
      <c r="B410">
        <f t="shared" si="19"/>
        <v>403</v>
      </c>
      <c r="D410">
        <f t="shared" si="18"/>
        <v>16.179306813147264</v>
      </c>
    </row>
    <row r="411" spans="2:4">
      <c r="B411">
        <f t="shared" si="19"/>
        <v>404</v>
      </c>
      <c r="D411">
        <f t="shared" si="18"/>
        <v>16.288577650832131</v>
      </c>
    </row>
    <row r="412" spans="2:4">
      <c r="B412">
        <f t="shared" si="19"/>
        <v>405</v>
      </c>
      <c r="D412">
        <f t="shared" si="18"/>
        <v>16.397699151591247</v>
      </c>
    </row>
    <row r="413" spans="2:4">
      <c r="B413">
        <f t="shared" si="19"/>
        <v>406</v>
      </c>
      <c r="D413">
        <f t="shared" si="18"/>
        <v>16.506660950217771</v>
      </c>
    </row>
    <row r="414" spans="2:4">
      <c r="B414">
        <f t="shared" si="19"/>
        <v>407</v>
      </c>
      <c r="D414">
        <f t="shared" si="18"/>
        <v>16.615452743073963</v>
      </c>
    </row>
    <row r="415" spans="2:4">
      <c r="B415">
        <f t="shared" si="19"/>
        <v>408</v>
      </c>
      <c r="D415">
        <f t="shared" si="18"/>
        <v>16.724064291914083</v>
      </c>
    </row>
    <row r="416" spans="2:4">
      <c r="B416">
        <f t="shared" si="19"/>
        <v>409</v>
      </c>
      <c r="D416">
        <f t="shared" si="18"/>
        <v>16.832485427654127</v>
      </c>
    </row>
    <row r="417" spans="2:4">
      <c r="B417">
        <f t="shared" si="19"/>
        <v>410</v>
      </c>
      <c r="D417">
        <f t="shared" si="18"/>
        <v>16.940706054085716</v>
      </c>
    </row>
    <row r="418" spans="2:4">
      <c r="B418">
        <f t="shared" si="19"/>
        <v>411</v>
      </c>
      <c r="D418">
        <f t="shared" si="18"/>
        <v>17.048716151531092</v>
      </c>
    </row>
    <row r="419" spans="2:4">
      <c r="B419">
        <f t="shared" si="19"/>
        <v>412</v>
      </c>
      <c r="D419">
        <f t="shared" si="18"/>
        <v>17.156505780436799</v>
      </c>
    </row>
    <row r="420" spans="2:4">
      <c r="B420">
        <f t="shared" si="19"/>
        <v>413</v>
      </c>
      <c r="D420">
        <f t="shared" si="18"/>
        <v>17.264065084903134</v>
      </c>
    </row>
    <row r="421" spans="2:4">
      <c r="B421">
        <f t="shared" si="19"/>
        <v>414</v>
      </c>
      <c r="D421">
        <f t="shared" si="18"/>
        <v>17.371384296147053</v>
      </c>
    </row>
    <row r="422" spans="2:4">
      <c r="B422">
        <f t="shared" si="19"/>
        <v>415</v>
      </c>
      <c r="D422">
        <f t="shared" si="18"/>
        <v>17.478453735895901</v>
      </c>
    </row>
    <row r="423" spans="2:4">
      <c r="B423">
        <f t="shared" si="19"/>
        <v>416</v>
      </c>
      <c r="D423">
        <f t="shared" si="18"/>
        <v>17.585263819709724</v>
      </c>
    </row>
    <row r="424" spans="2:4">
      <c r="B424">
        <f t="shared" si="19"/>
        <v>417</v>
      </c>
      <c r="D424">
        <f t="shared" si="18"/>
        <v>17.69180506022985</v>
      </c>
    </row>
    <row r="425" spans="2:4">
      <c r="B425">
        <f t="shared" si="19"/>
        <v>418</v>
      </c>
      <c r="D425">
        <f t="shared" si="18"/>
        <v>17.798068070351565</v>
      </c>
    </row>
    <row r="426" spans="2:4">
      <c r="B426">
        <f t="shared" si="19"/>
        <v>419</v>
      </c>
      <c r="D426">
        <f t="shared" si="18"/>
        <v>17.904043566318784</v>
      </c>
    </row>
    <row r="427" spans="2:4">
      <c r="B427">
        <f t="shared" si="19"/>
        <v>420</v>
      </c>
      <c r="D427">
        <f t="shared" si="18"/>
        <v>18.009722370738881</v>
      </c>
    </row>
    <row r="428" spans="2:4">
      <c r="B428">
        <f t="shared" si="19"/>
        <v>421</v>
      </c>
      <c r="D428">
        <f t="shared" si="18"/>
        <v>18.115095415515604</v>
      </c>
    </row>
    <row r="429" spans="2:4">
      <c r="B429">
        <f t="shared" si="19"/>
        <v>422</v>
      </c>
      <c r="D429">
        <f t="shared" si="18"/>
        <v>18.220153744698532</v>
      </c>
    </row>
    <row r="430" spans="2:4">
      <c r="B430">
        <f t="shared" si="19"/>
        <v>423</v>
      </c>
      <c r="D430">
        <f t="shared" si="18"/>
        <v>18.324888517247278</v>
      </c>
    </row>
    <row r="431" spans="2:4">
      <c r="B431">
        <f t="shared" si="19"/>
        <v>424</v>
      </c>
      <c r="D431">
        <f t="shared" si="18"/>
        <v>18.42929100970893</v>
      </c>
    </row>
    <row r="432" spans="2:4">
      <c r="B432">
        <f t="shared" si="19"/>
        <v>425</v>
      </c>
      <c r="D432">
        <f t="shared" si="18"/>
        <v>18.533352618807339</v>
      </c>
    </row>
    <row r="433" spans="2:4">
      <c r="B433">
        <f t="shared" si="19"/>
        <v>426</v>
      </c>
      <c r="D433">
        <f t="shared" si="18"/>
        <v>18.637064863942882</v>
      </c>
    </row>
    <row r="434" spans="2:4">
      <c r="B434">
        <f t="shared" si="19"/>
        <v>427</v>
      </c>
      <c r="D434">
        <f t="shared" si="18"/>
        <v>18.740419389601492</v>
      </c>
    </row>
    <row r="435" spans="2:4">
      <c r="B435">
        <f t="shared" si="19"/>
        <v>428</v>
      </c>
      <c r="D435">
        <f t="shared" si="18"/>
        <v>18.843407967671883</v>
      </c>
    </row>
    <row r="436" spans="2:4">
      <c r="B436">
        <f t="shared" si="19"/>
        <v>429</v>
      </c>
      <c r="D436">
        <f t="shared" si="18"/>
        <v>18.946022499669919</v>
      </c>
    </row>
    <row r="437" spans="2:4">
      <c r="B437">
        <f t="shared" si="19"/>
        <v>430</v>
      </c>
      <c r="D437">
        <f t="shared" si="18"/>
        <v>19.048255018869341</v>
      </c>
    </row>
    <row r="438" spans="2:4">
      <c r="B438">
        <f t="shared" si="19"/>
        <v>431</v>
      </c>
      <c r="D438">
        <f t="shared" si="18"/>
        <v>19.150097692337951</v>
      </c>
    </row>
    <row r="439" spans="2:4">
      <c r="B439">
        <f t="shared" si="19"/>
        <v>432</v>
      </c>
      <c r="D439">
        <f t="shared" si="18"/>
        <v>19.251542822878715</v>
      </c>
    </row>
    <row r="440" spans="2:4">
      <c r="B440">
        <f t="shared" si="19"/>
        <v>433</v>
      </c>
      <c r="D440">
        <f t="shared" si="18"/>
        <v>19.352582850875173</v>
      </c>
    </row>
    <row r="441" spans="2:4">
      <c r="B441">
        <f t="shared" si="19"/>
        <v>434</v>
      </c>
      <c r="D441">
        <f t="shared" si="18"/>
        <v>19.453210356040731</v>
      </c>
    </row>
    <row r="442" spans="2:4">
      <c r="B442">
        <f t="shared" si="19"/>
        <v>435</v>
      </c>
      <c r="D442">
        <f t="shared" si="18"/>
        <v>19.553418059071447</v>
      </c>
    </row>
    <row r="443" spans="2:4">
      <c r="B443">
        <f t="shared" si="19"/>
        <v>436</v>
      </c>
      <c r="D443">
        <f t="shared" si="18"/>
        <v>19.653198823202256</v>
      </c>
    </row>
    <row r="444" spans="2:4">
      <c r="B444">
        <f t="shared" si="19"/>
        <v>437</v>
      </c>
      <c r="D444">
        <f t="shared" si="18"/>
        <v>19.752545655666232</v>
      </c>
    </row>
    <row r="445" spans="2:4">
      <c r="B445">
        <f t="shared" si="19"/>
        <v>438</v>
      </c>
      <c r="D445">
        <f t="shared" si="18"/>
        <v>19.851451709057201</v>
      </c>
    </row>
    <row r="446" spans="2:4">
      <c r="B446">
        <f t="shared" si="19"/>
        <v>439</v>
      </c>
      <c r="D446">
        <f t="shared" si="18"/>
        <v>19.949910282595493</v>
      </c>
    </row>
    <row r="447" spans="2:4">
      <c r="B447">
        <f t="shared" si="19"/>
        <v>440</v>
      </c>
      <c r="D447">
        <f t="shared" si="18"/>
        <v>20.047914823297234</v>
      </c>
    </row>
    <row r="448" spans="2:4">
      <c r="B448">
        <f t="shared" si="19"/>
        <v>441</v>
      </c>
      <c r="D448">
        <f t="shared" si="18"/>
        <v>20.145458927047365</v>
      </c>
    </row>
    <row r="449" spans="2:4">
      <c r="B449">
        <f t="shared" si="19"/>
        <v>442</v>
      </c>
      <c r="D449">
        <f t="shared" si="18"/>
        <v>20.242536339576809</v>
      </c>
    </row>
    <row r="450" spans="2:4">
      <c r="B450">
        <f t="shared" si="19"/>
        <v>443</v>
      </c>
      <c r="D450">
        <f t="shared" si="18"/>
        <v>20.339140957344213</v>
      </c>
    </row>
    <row r="451" spans="2:4">
      <c r="B451">
        <f t="shared" si="19"/>
        <v>444</v>
      </c>
      <c r="D451">
        <f t="shared" si="18"/>
        <v>20.435266828322955</v>
      </c>
    </row>
    <row r="452" spans="2:4">
      <c r="B452">
        <f t="shared" si="19"/>
        <v>445</v>
      </c>
      <c r="D452">
        <f t="shared" si="18"/>
        <v>20.530908152693943</v>
      </c>
    </row>
    <row r="453" spans="2:4">
      <c r="B453">
        <f t="shared" si="19"/>
        <v>446</v>
      </c>
      <c r="D453">
        <f t="shared" si="18"/>
        <v>20.626059283445048</v>
      </c>
    </row>
    <row r="454" spans="2:4">
      <c r="B454">
        <f t="shared" si="19"/>
        <v>447</v>
      </c>
      <c r="D454">
        <f t="shared" si="18"/>
        <v>20.720714726878001</v>
      </c>
    </row>
    <row r="455" spans="2:4">
      <c r="B455">
        <f t="shared" si="19"/>
        <v>448</v>
      </c>
      <c r="D455">
        <f t="shared" si="18"/>
        <v>20.814869143023632</v>
      </c>
    </row>
    <row r="456" spans="2:4">
      <c r="B456">
        <f t="shared" si="19"/>
        <v>449</v>
      </c>
      <c r="D456">
        <f t="shared" ref="D456:D519" si="20">IF(D$1*(1/(1+EXP(-D$4*($B456-D$2))))+D$3&lt;0,0,D$1*(1/(1+EXP(-D$4*($B456-D$2))))+D$3)</f>
        <v>20.908517345966501</v>
      </c>
    </row>
    <row r="457" spans="2:4">
      <c r="B457">
        <f t="shared" si="19"/>
        <v>450</v>
      </c>
      <c r="D457">
        <f t="shared" si="20"/>
        <v>21.00165430407997</v>
      </c>
    </row>
    <row r="458" spans="2:4">
      <c r="B458">
        <f t="shared" si="19"/>
        <v>451</v>
      </c>
      <c r="D458">
        <f t="shared" si="20"/>
        <v>21.094275140172886</v>
      </c>
    </row>
    <row r="459" spans="2:4">
      <c r="B459">
        <f t="shared" ref="B459:B522" si="21">B458+1</f>
        <v>452</v>
      </c>
      <c r="D459">
        <f t="shared" si="20"/>
        <v>21.186375131549092</v>
      </c>
    </row>
    <row r="460" spans="2:4">
      <c r="B460">
        <f t="shared" si="21"/>
        <v>453</v>
      </c>
      <c r="D460">
        <f t="shared" si="20"/>
        <v>21.277949709981055</v>
      </c>
    </row>
    <row r="461" spans="2:4">
      <c r="B461">
        <f t="shared" si="21"/>
        <v>454</v>
      </c>
      <c r="D461">
        <f t="shared" si="20"/>
        <v>21.368994461598984</v>
      </c>
    </row>
    <row r="462" spans="2:4">
      <c r="B462">
        <f t="shared" si="21"/>
        <v>455</v>
      </c>
      <c r="D462">
        <f t="shared" si="20"/>
        <v>21.459505126696872</v>
      </c>
    </row>
    <row r="463" spans="2:4">
      <c r="B463">
        <f t="shared" si="21"/>
        <v>456</v>
      </c>
      <c r="D463">
        <f t="shared" si="20"/>
        <v>21.549477599456878</v>
      </c>
    </row>
    <row r="464" spans="2:4">
      <c r="B464">
        <f t="shared" si="21"/>
        <v>457</v>
      </c>
      <c r="D464">
        <f t="shared" si="20"/>
        <v>21.638907927593671</v>
      </c>
    </row>
    <row r="465" spans="2:4">
      <c r="B465">
        <f t="shared" si="21"/>
        <v>458</v>
      </c>
      <c r="D465">
        <f t="shared" si="20"/>
        <v>21.727792311920275</v>
      </c>
    </row>
    <row r="466" spans="2:4">
      <c r="B466">
        <f t="shared" si="21"/>
        <v>459</v>
      </c>
      <c r="D466">
        <f t="shared" si="20"/>
        <v>21.816127105837058</v>
      </c>
    </row>
    <row r="467" spans="2:4">
      <c r="B467">
        <f t="shared" si="21"/>
        <v>460</v>
      </c>
      <c r="D467">
        <f t="shared" si="20"/>
        <v>21.903908814745581</v>
      </c>
    </row>
    <row r="468" spans="2:4">
      <c r="B468">
        <f t="shared" si="21"/>
        <v>461</v>
      </c>
      <c r="D468">
        <f t="shared" si="20"/>
        <v>21.991134095388979</v>
      </c>
    </row>
    <row r="469" spans="2:4">
      <c r="B469">
        <f t="shared" si="21"/>
        <v>462</v>
      </c>
      <c r="D469">
        <f t="shared" si="20"/>
        <v>22.077799755120722</v>
      </c>
    </row>
    <row r="470" spans="2:4">
      <c r="B470">
        <f t="shared" si="21"/>
        <v>463</v>
      </c>
      <c r="D470">
        <f t="shared" si="20"/>
        <v>22.163902751103482</v>
      </c>
    </row>
    <row r="471" spans="2:4">
      <c r="B471">
        <f t="shared" si="21"/>
        <v>464</v>
      </c>
      <c r="D471">
        <f t="shared" si="20"/>
        <v>22.249440189440008</v>
      </c>
    </row>
    <row r="472" spans="2:4">
      <c r="B472">
        <f t="shared" si="21"/>
        <v>465</v>
      </c>
      <c r="D472">
        <f t="shared" si="20"/>
        <v>22.33440932423785</v>
      </c>
    </row>
    <row r="473" spans="2:4">
      <c r="B473">
        <f t="shared" si="21"/>
        <v>466</v>
      </c>
      <c r="D473">
        <f t="shared" si="20"/>
        <v>22.418807556609828</v>
      </c>
    </row>
    <row r="474" spans="2:4">
      <c r="B474">
        <f t="shared" si="21"/>
        <v>467</v>
      </c>
      <c r="D474">
        <f t="shared" si="20"/>
        <v>22.502632433612202</v>
      </c>
    </row>
    <row r="475" spans="2:4">
      <c r="B475">
        <f t="shared" si="21"/>
        <v>468</v>
      </c>
      <c r="D475">
        <f t="shared" si="20"/>
        <v>22.58588164712241</v>
      </c>
    </row>
    <row r="476" spans="2:4">
      <c r="B476">
        <f t="shared" si="21"/>
        <v>469</v>
      </c>
      <c r="D476">
        <f t="shared" si="20"/>
        <v>22.668553032658465</v>
      </c>
    </row>
    <row r="477" spans="2:4">
      <c r="B477">
        <f t="shared" si="21"/>
        <v>470</v>
      </c>
      <c r="D477">
        <f t="shared" si="20"/>
        <v>22.750644568141865</v>
      </c>
    </row>
    <row r="478" spans="2:4">
      <c r="B478">
        <f t="shared" si="21"/>
        <v>471</v>
      </c>
      <c r="D478">
        <f t="shared" si="20"/>
        <v>22.832154372606041</v>
      </c>
    </row>
    <row r="479" spans="2:4">
      <c r="B479">
        <f t="shared" si="21"/>
        <v>472</v>
      </c>
      <c r="D479">
        <f t="shared" si="20"/>
        <v>22.913080704852415</v>
      </c>
    </row>
    <row r="480" spans="2:4">
      <c r="B480">
        <f t="shared" si="21"/>
        <v>473</v>
      </c>
      <c r="D480">
        <f t="shared" si="20"/>
        <v>22.993421962055983</v>
      </c>
    </row>
    <row r="481" spans="2:4">
      <c r="B481">
        <f t="shared" si="21"/>
        <v>474</v>
      </c>
      <c r="D481">
        <f t="shared" si="20"/>
        <v>23.073176678322472</v>
      </c>
    </row>
    <row r="482" spans="2:4">
      <c r="B482">
        <f t="shared" si="21"/>
        <v>475</v>
      </c>
      <c r="D482">
        <f t="shared" si="20"/>
        <v>23.152343523199097</v>
      </c>
    </row>
    <row r="483" spans="2:4">
      <c r="B483">
        <f t="shared" si="21"/>
        <v>476</v>
      </c>
      <c r="D483">
        <f t="shared" si="20"/>
        <v>23.230921300140935</v>
      </c>
    </row>
    <row r="484" spans="2:4">
      <c r="B484">
        <f t="shared" si="21"/>
        <v>477</v>
      </c>
      <c r="D484">
        <f t="shared" si="20"/>
        <v>23.308908944934867</v>
      </c>
    </row>
    <row r="485" spans="2:4">
      <c r="B485">
        <f t="shared" si="21"/>
        <v>478</v>
      </c>
      <c r="D485">
        <f t="shared" si="20"/>
        <v>23.386305524083195</v>
      </c>
    </row>
    <row r="486" spans="2:4">
      <c r="B486">
        <f t="shared" si="21"/>
        <v>479</v>
      </c>
      <c r="D486">
        <f t="shared" si="20"/>
        <v>23.463110233148825</v>
      </c>
    </row>
    <row r="487" spans="2:4">
      <c r="B487">
        <f t="shared" si="21"/>
        <v>480</v>
      </c>
      <c r="D487">
        <f t="shared" si="20"/>
        <v>23.539322395064083</v>
      </c>
    </row>
    <row r="488" spans="2:4">
      <c r="B488">
        <f t="shared" si="21"/>
        <v>481</v>
      </c>
      <c r="D488">
        <f t="shared" si="20"/>
        <v>23.614941458405067</v>
      </c>
    </row>
    <row r="489" spans="2:4">
      <c r="B489">
        <f t="shared" si="21"/>
        <v>482</v>
      </c>
      <c r="D489">
        <f t="shared" si="20"/>
        <v>23.689966995633576</v>
      </c>
    </row>
    <row r="490" spans="2:4">
      <c r="B490">
        <f t="shared" si="21"/>
        <v>483</v>
      </c>
      <c r="D490">
        <f t="shared" si="20"/>
        <v>23.764398701308501</v>
      </c>
    </row>
    <row r="491" spans="2:4">
      <c r="B491">
        <f t="shared" si="21"/>
        <v>484</v>
      </c>
      <c r="D491">
        <f t="shared" si="20"/>
        <v>23.838236390268573</v>
      </c>
    </row>
    <row r="492" spans="2:4">
      <c r="B492">
        <f t="shared" si="21"/>
        <v>485</v>
      </c>
      <c r="D492">
        <f t="shared" si="20"/>
        <v>23.911479995788508</v>
      </c>
    </row>
    <row r="493" spans="2:4">
      <c r="B493">
        <f t="shared" si="21"/>
        <v>486</v>
      </c>
      <c r="D493">
        <f t="shared" si="20"/>
        <v>23.98412956771022</v>
      </c>
    </row>
    <row r="494" spans="2:4">
      <c r="B494">
        <f t="shared" si="21"/>
        <v>487</v>
      </c>
      <c r="D494">
        <f t="shared" si="20"/>
        <v>24.05618527055119</v>
      </c>
    </row>
    <row r="495" spans="2:4">
      <c r="B495">
        <f t="shared" si="21"/>
        <v>488</v>
      </c>
      <c r="D495">
        <f t="shared" si="20"/>
        <v>24.12764738159164</v>
      </c>
    </row>
    <row r="496" spans="2:4">
      <c r="B496">
        <f t="shared" si="21"/>
        <v>489</v>
      </c>
      <c r="D496">
        <f t="shared" si="20"/>
        <v>24.198516288942411</v>
      </c>
    </row>
    <row r="497" spans="2:4">
      <c r="B497">
        <f t="shared" si="21"/>
        <v>490</v>
      </c>
      <c r="D497">
        <f t="shared" si="20"/>
        <v>24.268792489595327</v>
      </c>
    </row>
    <row r="498" spans="2:4">
      <c r="B498">
        <f t="shared" si="21"/>
        <v>491</v>
      </c>
      <c r="D498">
        <f t="shared" si="20"/>
        <v>24.33847658745773</v>
      </c>
    </row>
    <row r="499" spans="2:4">
      <c r="B499">
        <f t="shared" si="21"/>
        <v>492</v>
      </c>
      <c r="D499">
        <f t="shared" si="20"/>
        <v>24.407569291372997</v>
      </c>
    </row>
    <row r="500" spans="2:4">
      <c r="B500">
        <f t="shared" si="21"/>
        <v>493</v>
      </c>
      <c r="D500">
        <f t="shared" si="20"/>
        <v>24.476071413128604</v>
      </c>
    </row>
    <row r="501" spans="2:4">
      <c r="B501">
        <f t="shared" si="21"/>
        <v>494</v>
      </c>
      <c r="D501">
        <f t="shared" si="20"/>
        <v>24.543983865453541</v>
      </c>
    </row>
    <row r="502" spans="2:4">
      <c r="B502">
        <f t="shared" si="21"/>
        <v>495</v>
      </c>
      <c r="D502">
        <f t="shared" si="20"/>
        <v>24.611307660006538</v>
      </c>
    </row>
    <row r="503" spans="2:4">
      <c r="B503">
        <f t="shared" si="21"/>
        <v>496</v>
      </c>
      <c r="D503">
        <f t="shared" si="20"/>
        <v>24.678043905356859</v>
      </c>
    </row>
    <row r="504" spans="2:4">
      <c r="B504">
        <f t="shared" si="21"/>
        <v>497</v>
      </c>
      <c r="D504">
        <f t="shared" si="20"/>
        <v>24.744193804959014</v>
      </c>
    </row>
    <row r="505" spans="2:4">
      <c r="B505">
        <f t="shared" si="21"/>
        <v>498</v>
      </c>
      <c r="D505">
        <f t="shared" si="20"/>
        <v>24.809758655123112</v>
      </c>
    </row>
    <row r="506" spans="2:4">
      <c r="B506">
        <f t="shared" si="21"/>
        <v>499</v>
      </c>
      <c r="D506">
        <f t="shared" si="20"/>
        <v>24.874739842982148</v>
      </c>
    </row>
    <row r="507" spans="2:4">
      <c r="B507">
        <f t="shared" si="21"/>
        <v>500</v>
      </c>
      <c r="D507">
        <f t="shared" si="20"/>
        <v>24.939138844457826</v>
      </c>
    </row>
    <row r="508" spans="2:4">
      <c r="B508">
        <f t="shared" si="21"/>
        <v>501</v>
      </c>
      <c r="D508">
        <f t="shared" si="20"/>
        <v>25.002957222226151</v>
      </c>
    </row>
    <row r="509" spans="2:4">
      <c r="B509">
        <f t="shared" si="21"/>
        <v>502</v>
      </c>
      <c r="D509">
        <f t="shared" si="20"/>
        <v>25.066196623684316</v>
      </c>
    </row>
    <row r="510" spans="2:4">
      <c r="B510">
        <f t="shared" si="21"/>
        <v>503</v>
      </c>
      <c r="D510">
        <f t="shared" si="20"/>
        <v>25.128858778920108</v>
      </c>
    </row>
    <row r="511" spans="2:4">
      <c r="B511">
        <f t="shared" si="21"/>
        <v>504</v>
      </c>
      <c r="D511">
        <f t="shared" si="20"/>
        <v>25.190945498685107</v>
      </c>
    </row>
    <row r="512" spans="2:4">
      <c r="B512">
        <f t="shared" si="21"/>
        <v>505</v>
      </c>
      <c r="D512">
        <f t="shared" si="20"/>
        <v>25.25245867237302</v>
      </c>
    </row>
    <row r="513" spans="2:4">
      <c r="B513">
        <f t="shared" si="21"/>
        <v>506</v>
      </c>
      <c r="D513">
        <f t="shared" si="20"/>
        <v>25.313400266004269</v>
      </c>
    </row>
    <row r="514" spans="2:4">
      <c r="B514">
        <f t="shared" si="21"/>
        <v>507</v>
      </c>
      <c r="D514">
        <f t="shared" si="20"/>
        <v>25.373772320218002</v>
      </c>
    </row>
    <row r="515" spans="2:4">
      <c r="B515">
        <f t="shared" si="21"/>
        <v>508</v>
      </c>
      <c r="D515">
        <f t="shared" si="20"/>
        <v>25.433576948272719</v>
      </c>
    </row>
    <row r="516" spans="2:4">
      <c r="B516">
        <f t="shared" si="21"/>
        <v>509</v>
      </c>
      <c r="D516">
        <f t="shared" si="20"/>
        <v>25.492816334056556</v>
      </c>
    </row>
    <row r="517" spans="2:4">
      <c r="B517">
        <f t="shared" si="21"/>
        <v>510</v>
      </c>
      <c r="D517">
        <f t="shared" si="20"/>
        <v>25.55149273010824</v>
      </c>
    </row>
    <row r="518" spans="2:4">
      <c r="B518">
        <f t="shared" si="21"/>
        <v>511</v>
      </c>
      <c r="D518">
        <f t="shared" si="20"/>
        <v>25.609608455649813</v>
      </c>
    </row>
    <row r="519" spans="2:4">
      <c r="B519">
        <f t="shared" si="21"/>
        <v>512</v>
      </c>
      <c r="D519">
        <f t="shared" si="20"/>
        <v>25.667165894632014</v>
      </c>
    </row>
    <row r="520" spans="2:4">
      <c r="B520">
        <f t="shared" si="21"/>
        <v>513</v>
      </c>
      <c r="D520">
        <f t="shared" ref="D520:D583" si="22">IF(D$1*(1/(1+EXP(-D$4*($B520-D$2))))+D$3&lt;0,0,D$1*(1/(1+EXP(-D$4*($B520-D$2))))+D$3)</f>
        <v>25.724167493793285</v>
      </c>
    </row>
    <row r="521" spans="2:4">
      <c r="B521">
        <f t="shared" si="21"/>
        <v>514</v>
      </c>
      <c r="D521">
        <f t="shared" si="22"/>
        <v>25.780615760733284</v>
      </c>
    </row>
    <row r="522" spans="2:4">
      <c r="B522">
        <f t="shared" si="21"/>
        <v>515</v>
      </c>
      <c r="D522">
        <f t="shared" si="22"/>
        <v>25.836513262001784</v>
      </c>
    </row>
    <row r="523" spans="2:4">
      <c r="B523">
        <f t="shared" ref="B523:B586" si="23">B522+1</f>
        <v>516</v>
      </c>
      <c r="D523">
        <f t="shared" si="22"/>
        <v>25.8918626212037</v>
      </c>
    </row>
    <row r="524" spans="2:4">
      <c r="B524">
        <f t="shared" si="23"/>
        <v>517</v>
      </c>
      <c r="D524">
        <f t="shared" si="22"/>
        <v>25.946666517121127</v>
      </c>
    </row>
    <row r="525" spans="2:4">
      <c r="B525">
        <f t="shared" si="23"/>
        <v>518</v>
      </c>
      <c r="D525">
        <f t="shared" si="22"/>
        <v>26.000927681853021</v>
      </c>
    </row>
    <row r="526" spans="2:4">
      <c r="B526">
        <f t="shared" si="23"/>
        <v>519</v>
      </c>
      <c r="D526">
        <f t="shared" si="22"/>
        <v>26.054648898973298</v>
      </c>
    </row>
    <row r="527" spans="2:4">
      <c r="B527">
        <f t="shared" si="23"/>
        <v>520</v>
      </c>
      <c r="D527">
        <f t="shared" si="22"/>
        <v>26.107833001708023</v>
      </c>
    </row>
    <row r="528" spans="2:4">
      <c r="B528">
        <f t="shared" si="23"/>
        <v>521</v>
      </c>
      <c r="D528">
        <f t="shared" si="22"/>
        <v>26.160482871132221</v>
      </c>
    </row>
    <row r="529" spans="2:4">
      <c r="B529">
        <f t="shared" si="23"/>
        <v>522</v>
      </c>
      <c r="D529">
        <f t="shared" si="22"/>
        <v>26.212601434387054</v>
      </c>
    </row>
    <row r="530" spans="2:4">
      <c r="B530">
        <f t="shared" si="23"/>
        <v>523</v>
      </c>
      <c r="D530">
        <f t="shared" si="22"/>
        <v>26.264191662917774</v>
      </c>
    </row>
    <row r="531" spans="2:4">
      <c r="B531">
        <f t="shared" si="23"/>
        <v>524</v>
      </c>
      <c r="D531">
        <f t="shared" si="22"/>
        <v>26.315256570733123</v>
      </c>
    </row>
    <row r="532" spans="2:4">
      <c r="B532">
        <f t="shared" si="23"/>
        <v>525</v>
      </c>
      <c r="D532">
        <f t="shared" si="22"/>
        <v>26.365799212686518</v>
      </c>
    </row>
    <row r="533" spans="2:4">
      <c r="B533">
        <f t="shared" si="23"/>
        <v>526</v>
      </c>
      <c r="D533">
        <f t="shared" si="22"/>
        <v>26.415822682779634</v>
      </c>
    </row>
    <row r="534" spans="2:4">
      <c r="B534">
        <f t="shared" si="23"/>
        <v>527</v>
      </c>
      <c r="D534">
        <f t="shared" si="22"/>
        <v>26.46533011248869</v>
      </c>
    </row>
    <row r="535" spans="2:4">
      <c r="B535">
        <f t="shared" si="23"/>
        <v>528</v>
      </c>
      <c r="D535">
        <f t="shared" si="22"/>
        <v>26.514324669113915</v>
      </c>
    </row>
    <row r="536" spans="2:4">
      <c r="B536">
        <f t="shared" si="23"/>
        <v>529</v>
      </c>
      <c r="D536">
        <f t="shared" si="22"/>
        <v>26.562809554152508</v>
      </c>
    </row>
    <row r="537" spans="2:4">
      <c r="B537">
        <f t="shared" si="23"/>
        <v>530</v>
      </c>
      <c r="D537">
        <f t="shared" si="22"/>
        <v>26.61078800169544</v>
      </c>
    </row>
    <row r="538" spans="2:4">
      <c r="B538">
        <f t="shared" si="23"/>
        <v>531</v>
      </c>
      <c r="D538">
        <f t="shared" si="22"/>
        <v>26.658263276848452</v>
      </c>
    </row>
    <row r="539" spans="2:4">
      <c r="B539">
        <f t="shared" si="23"/>
        <v>532</v>
      </c>
      <c r="D539">
        <f t="shared" si="22"/>
        <v>26.705238674177391</v>
      </c>
    </row>
    <row r="540" spans="2:4">
      <c r="B540">
        <f t="shared" si="23"/>
        <v>533</v>
      </c>
      <c r="D540">
        <f t="shared" si="22"/>
        <v>26.751717516178356</v>
      </c>
    </row>
    <row r="541" spans="2:4">
      <c r="B541">
        <f t="shared" si="23"/>
        <v>534</v>
      </c>
      <c r="D541">
        <f t="shared" si="22"/>
        <v>26.797703151772609</v>
      </c>
    </row>
    <row r="542" spans="2:4">
      <c r="B542">
        <f t="shared" si="23"/>
        <v>535</v>
      </c>
      <c r="D542">
        <f t="shared" si="22"/>
        <v>26.843198954826665</v>
      </c>
    </row>
    <row r="543" spans="2:4">
      <c r="B543">
        <f t="shared" si="23"/>
        <v>536</v>
      </c>
      <c r="D543">
        <f t="shared" si="22"/>
        <v>26.888208322697608</v>
      </c>
    </row>
    <row r="544" spans="2:4">
      <c r="B544">
        <f t="shared" si="23"/>
        <v>537</v>
      </c>
      <c r="D544">
        <f t="shared" si="22"/>
        <v>26.932734674803818</v>
      </c>
    </row>
    <row r="545" spans="2:4">
      <c r="B545">
        <f t="shared" si="23"/>
        <v>538</v>
      </c>
      <c r="D545">
        <f t="shared" si="22"/>
        <v>26.976781451221246</v>
      </c>
    </row>
    <row r="546" spans="2:4">
      <c r="B546">
        <f t="shared" si="23"/>
        <v>539</v>
      </c>
      <c r="D546">
        <f t="shared" si="22"/>
        <v>27.020352111305254</v>
      </c>
    </row>
    <row r="547" spans="2:4">
      <c r="B547">
        <f t="shared" si="23"/>
        <v>540</v>
      </c>
      <c r="D547">
        <f t="shared" si="22"/>
        <v>27.063450132338193</v>
      </c>
    </row>
    <row r="548" spans="2:4">
      <c r="B548">
        <f t="shared" si="23"/>
        <v>541</v>
      </c>
      <c r="D548">
        <f t="shared" si="22"/>
        <v>27.106079008202723</v>
      </c>
    </row>
    <row r="549" spans="2:4">
      <c r="B549">
        <f t="shared" si="23"/>
        <v>542</v>
      </c>
      <c r="D549">
        <f t="shared" si="22"/>
        <v>27.148242248080887</v>
      </c>
    </row>
    <row r="550" spans="2:4">
      <c r="B550">
        <f t="shared" si="23"/>
        <v>543</v>
      </c>
      <c r="D550">
        <f t="shared" si="22"/>
        <v>27.189943375178984</v>
      </c>
    </row>
    <row r="551" spans="2:4">
      <c r="B551">
        <f t="shared" si="23"/>
        <v>544</v>
      </c>
      <c r="D551">
        <f t="shared" si="22"/>
        <v>27.231185925478179</v>
      </c>
    </row>
    <row r="552" spans="2:4">
      <c r="B552">
        <f t="shared" si="23"/>
        <v>545</v>
      </c>
      <c r="D552">
        <f t="shared" si="22"/>
        <v>27.271973446510934</v>
      </c>
    </row>
    <row r="553" spans="2:4">
      <c r="B553">
        <f t="shared" si="23"/>
        <v>546</v>
      </c>
      <c r="D553">
        <f t="shared" si="22"/>
        <v>27.312309496163028</v>
      </c>
    </row>
    <row r="554" spans="2:4">
      <c r="B554">
        <f t="shared" si="23"/>
        <v>547</v>
      </c>
      <c r="D554">
        <f t="shared" si="22"/>
        <v>27.352197641501292</v>
      </c>
    </row>
    <row r="555" spans="2:4">
      <c r="B555">
        <f t="shared" si="23"/>
        <v>548</v>
      </c>
      <c r="D555">
        <f t="shared" si="22"/>
        <v>27.391641457626836</v>
      </c>
    </row>
    <row r="556" spans="2:4">
      <c r="B556">
        <f t="shared" si="23"/>
        <v>549</v>
      </c>
      <c r="D556">
        <f t="shared" si="22"/>
        <v>27.430644526553763</v>
      </c>
    </row>
    <row r="557" spans="2:4">
      <c r="B557">
        <f t="shared" si="23"/>
        <v>550</v>
      </c>
      <c r="D557">
        <f t="shared" si="22"/>
        <v>27.469210436113176</v>
      </c>
    </row>
    <row r="558" spans="2:4">
      <c r="B558">
        <f t="shared" si="23"/>
        <v>551</v>
      </c>
      <c r="D558">
        <f t="shared" si="22"/>
        <v>27.507342778882393</v>
      </c>
    </row>
    <row r="559" spans="2:4">
      <c r="B559">
        <f t="shared" si="23"/>
        <v>552</v>
      </c>
      <c r="D559">
        <f t="shared" si="22"/>
        <v>27.545045151139281</v>
      </c>
    </row>
    <row r="560" spans="2:4">
      <c r="B560">
        <f t="shared" si="23"/>
        <v>553</v>
      </c>
      <c r="D560">
        <f t="shared" si="22"/>
        <v>27.582321151841374</v>
      </c>
    </row>
    <row r="561" spans="2:4">
      <c r="B561">
        <f t="shared" si="23"/>
        <v>554</v>
      </c>
      <c r="D561">
        <f t="shared" si="22"/>
        <v>27.619174381629868</v>
      </c>
    </row>
    <row r="562" spans="2:4">
      <c r="B562">
        <f t="shared" si="23"/>
        <v>555</v>
      </c>
      <c r="D562">
        <f t="shared" si="22"/>
        <v>27.655608441858028</v>
      </c>
    </row>
    <row r="563" spans="2:4">
      <c r="B563">
        <f t="shared" si="23"/>
        <v>556</v>
      </c>
      <c r="D563">
        <f t="shared" si="22"/>
        <v>27.691626933644045</v>
      </c>
    </row>
    <row r="564" spans="2:4">
      <c r="B564">
        <f t="shared" si="23"/>
        <v>557</v>
      </c>
      <c r="D564">
        <f t="shared" si="22"/>
        <v>27.727233456948003</v>
      </c>
    </row>
    <row r="565" spans="2:4">
      <c r="B565">
        <f t="shared" si="23"/>
        <v>558</v>
      </c>
      <c r="D565">
        <f t="shared" si="22"/>
        <v>27.762431609672813</v>
      </c>
    </row>
    <row r="566" spans="2:4">
      <c r="B566">
        <f t="shared" si="23"/>
        <v>559</v>
      </c>
      <c r="D566">
        <f t="shared" si="22"/>
        <v>27.797224986788798</v>
      </c>
    </row>
    <row r="567" spans="2:4">
      <c r="B567">
        <f t="shared" si="23"/>
        <v>560</v>
      </c>
      <c r="D567">
        <f t="shared" si="22"/>
        <v>27.831617179481825</v>
      </c>
    </row>
    <row r="568" spans="2:4">
      <c r="B568">
        <f t="shared" si="23"/>
        <v>561</v>
      </c>
      <c r="D568">
        <f t="shared" si="22"/>
        <v>27.865611774324627</v>
      </c>
    </row>
    <row r="569" spans="2:4">
      <c r="B569">
        <f t="shared" si="23"/>
        <v>562</v>
      </c>
      <c r="D569">
        <f t="shared" si="22"/>
        <v>27.899212352471125</v>
      </c>
    </row>
    <row r="570" spans="2:4">
      <c r="B570">
        <f t="shared" si="23"/>
        <v>563</v>
      </c>
      <c r="D570">
        <f t="shared" si="22"/>
        <v>27.932422488873474</v>
      </c>
    </row>
    <row r="571" spans="2:4">
      <c r="B571">
        <f t="shared" si="23"/>
        <v>564</v>
      </c>
      <c r="D571">
        <f t="shared" si="22"/>
        <v>27.965245751521557</v>
      </c>
    </row>
    <row r="572" spans="2:4">
      <c r="B572">
        <f t="shared" si="23"/>
        <v>565</v>
      </c>
      <c r="D572">
        <f t="shared" si="22"/>
        <v>27.997685700704679</v>
      </c>
    </row>
    <row r="573" spans="2:4">
      <c r="B573">
        <f t="shared" si="23"/>
        <v>566</v>
      </c>
      <c r="D573">
        <f t="shared" si="22"/>
        <v>28.029745888295167</v>
      </c>
    </row>
    <row r="574" spans="2:4">
      <c r="B574">
        <f t="shared" si="23"/>
        <v>567</v>
      </c>
      <c r="D574">
        <f t="shared" si="22"/>
        <v>28.061429857053572</v>
      </c>
    </row>
    <row r="575" spans="2:4">
      <c r="B575">
        <f t="shared" si="23"/>
        <v>568</v>
      </c>
      <c r="D575">
        <f t="shared" si="22"/>
        <v>28.092741139955251</v>
      </c>
    </row>
    <row r="576" spans="2:4">
      <c r="B576">
        <f t="shared" si="23"/>
        <v>569</v>
      </c>
      <c r="D576">
        <f t="shared" si="22"/>
        <v>28.123683259537941</v>
      </c>
    </row>
    <row r="577" spans="2:4">
      <c r="B577">
        <f t="shared" si="23"/>
        <v>570</v>
      </c>
      <c r="D577">
        <f t="shared" si="22"/>
        <v>28.154259727270116</v>
      </c>
    </row>
    <row r="578" spans="2:4">
      <c r="B578">
        <f t="shared" si="23"/>
        <v>571</v>
      </c>
      <c r="D578">
        <f t="shared" si="22"/>
        <v>28.184474042939755</v>
      </c>
    </row>
    <row r="579" spans="2:4">
      <c r="B579">
        <f t="shared" si="23"/>
        <v>572</v>
      </c>
      <c r="D579">
        <f t="shared" si="22"/>
        <v>28.214329694063284</v>
      </c>
    </row>
    <row r="580" spans="2:4">
      <c r="B580">
        <f t="shared" si="23"/>
        <v>573</v>
      </c>
      <c r="D580">
        <f t="shared" si="22"/>
        <v>28.243830155314278</v>
      </c>
    </row>
    <row r="581" spans="2:4">
      <c r="B581">
        <f t="shared" si="23"/>
        <v>574</v>
      </c>
      <c r="D581">
        <f t="shared" si="22"/>
        <v>28.272978887971782</v>
      </c>
    </row>
    <row r="582" spans="2:4">
      <c r="B582">
        <f t="shared" si="23"/>
        <v>575</v>
      </c>
      <c r="D582">
        <f t="shared" si="22"/>
        <v>28.301779339387728</v>
      </c>
    </row>
    <row r="583" spans="2:4">
      <c r="B583">
        <f t="shared" si="23"/>
        <v>576</v>
      </c>
      <c r="D583">
        <f t="shared" si="22"/>
        <v>28.330234942473311</v>
      </c>
    </row>
    <row r="584" spans="2:4">
      <c r="B584">
        <f t="shared" si="23"/>
        <v>577</v>
      </c>
      <c r="D584">
        <f t="shared" ref="D584:D607" si="24">IF(D$1*(1/(1+EXP(-D$4*($B584-D$2))))+D$3&lt;0,0,D$1*(1/(1+EXP(-D$4*($B584-D$2))))+D$3)</f>
        <v>28.358349115203911</v>
      </c>
    </row>
    <row r="585" spans="2:4">
      <c r="B585">
        <f t="shared" si="23"/>
        <v>578</v>
      </c>
      <c r="D585">
        <f t="shared" si="24"/>
        <v>28.38612526014229</v>
      </c>
    </row>
    <row r="586" spans="2:4">
      <c r="B586">
        <f t="shared" si="23"/>
        <v>579</v>
      </c>
      <c r="D586">
        <f t="shared" si="24"/>
        <v>28.413566763979663</v>
      </c>
    </row>
    <row r="587" spans="2:4">
      <c r="B587">
        <f t="shared" ref="B587:B607" si="25">B586+1</f>
        <v>580</v>
      </c>
      <c r="D587">
        <f t="shared" si="24"/>
        <v>28.44067699709446</v>
      </c>
    </row>
    <row r="588" spans="2:4">
      <c r="B588">
        <f t="shared" si="25"/>
        <v>581</v>
      </c>
      <c r="D588">
        <f t="shared" si="24"/>
        <v>28.467459313128366</v>
      </c>
    </row>
    <row r="589" spans="2:4">
      <c r="B589">
        <f t="shared" si="25"/>
        <v>582</v>
      </c>
      <c r="D589">
        <f t="shared" si="24"/>
        <v>28.493917048579252</v>
      </c>
    </row>
    <row r="590" spans="2:4">
      <c r="B590">
        <f t="shared" si="25"/>
        <v>583</v>
      </c>
      <c r="D590">
        <f t="shared" si="24"/>
        <v>28.520053522410898</v>
      </c>
    </row>
    <row r="591" spans="2:4">
      <c r="B591">
        <f t="shared" si="25"/>
        <v>584</v>
      </c>
      <c r="D591">
        <f t="shared" si="24"/>
        <v>28.545872035678951</v>
      </c>
    </row>
    <row r="592" spans="2:4">
      <c r="B592">
        <f t="shared" si="25"/>
        <v>585</v>
      </c>
      <c r="D592">
        <f t="shared" si="24"/>
        <v>28.571375871172894</v>
      </c>
    </row>
    <row r="593" spans="2:4">
      <c r="B593">
        <f t="shared" si="25"/>
        <v>586</v>
      </c>
      <c r="D593">
        <f t="shared" si="24"/>
        <v>28.596568293073826</v>
      </c>
    </row>
    <row r="594" spans="2:4">
      <c r="B594">
        <f t="shared" si="25"/>
        <v>587</v>
      </c>
      <c r="D594">
        <f t="shared" si="24"/>
        <v>28.621452546627449</v>
      </c>
    </row>
    <row r="595" spans="2:4">
      <c r="B595">
        <f t="shared" si="25"/>
        <v>588</v>
      </c>
      <c r="D595">
        <f t="shared" si="24"/>
        <v>28.646031857832302</v>
      </c>
    </row>
    <row r="596" spans="2:4">
      <c r="B596">
        <f t="shared" si="25"/>
        <v>589</v>
      </c>
      <c r="D596">
        <f t="shared" si="24"/>
        <v>28.670309433142613</v>
      </c>
    </row>
    <row r="597" spans="2:4">
      <c r="B597">
        <f t="shared" si="25"/>
        <v>590</v>
      </c>
      <c r="D597">
        <f t="shared" si="24"/>
        <v>28.694288459185636</v>
      </c>
    </row>
    <row r="598" spans="2:4">
      <c r="B598">
        <f t="shared" si="25"/>
        <v>591</v>
      </c>
      <c r="D598">
        <f t="shared" si="24"/>
        <v>28.717972102493164</v>
      </c>
    </row>
    <row r="599" spans="2:4">
      <c r="B599">
        <f t="shared" si="25"/>
        <v>592</v>
      </c>
      <c r="D599">
        <f t="shared" si="24"/>
        <v>28.74136350924676</v>
      </c>
    </row>
    <row r="600" spans="2:4">
      <c r="B600">
        <f t="shared" si="25"/>
        <v>593</v>
      </c>
      <c r="D600">
        <f t="shared" si="24"/>
        <v>28.76446580503664</v>
      </c>
    </row>
    <row r="601" spans="2:4">
      <c r="B601">
        <f t="shared" si="25"/>
        <v>594</v>
      </c>
      <c r="D601">
        <f t="shared" si="24"/>
        <v>28.787282094633618</v>
      </c>
    </row>
    <row r="602" spans="2:4">
      <c r="B602">
        <f t="shared" si="25"/>
        <v>595</v>
      </c>
      <c r="D602">
        <f t="shared" si="24"/>
        <v>28.809815461774082</v>
      </c>
    </row>
    <row r="603" spans="2:4">
      <c r="B603">
        <f t="shared" si="25"/>
        <v>596</v>
      </c>
      <c r="D603">
        <f t="shared" si="24"/>
        <v>28.832068968957536</v>
      </c>
    </row>
    <row r="604" spans="2:4">
      <c r="B604">
        <f t="shared" si="25"/>
        <v>597</v>
      </c>
      <c r="D604">
        <f t="shared" si="24"/>
        <v>28.854045657256442</v>
      </c>
    </row>
    <row r="605" spans="2:4">
      <c r="B605">
        <f t="shared" si="25"/>
        <v>598</v>
      </c>
      <c r="D605">
        <f t="shared" si="24"/>
        <v>28.875748546138119</v>
      </c>
    </row>
    <row r="606" spans="2:4">
      <c r="B606">
        <f t="shared" si="25"/>
        <v>599</v>
      </c>
      <c r="D606">
        <f t="shared" si="24"/>
        <v>28.89718063329839</v>
      </c>
    </row>
    <row r="607" spans="2:4">
      <c r="B607">
        <f t="shared" si="25"/>
        <v>600</v>
      </c>
      <c r="D607">
        <f t="shared" si="24"/>
        <v>28.918344894506607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7"/>
  <sheetViews>
    <sheetView zoomScale="85" zoomScaleNormal="85" workbookViewId="0">
      <selection activeCell="D4" sqref="D4"/>
    </sheetView>
  </sheetViews>
  <sheetFormatPr defaultRowHeight="13.5"/>
  <sheetData>
    <row r="1" spans="1:7">
      <c r="A1" t="s">
        <v>5</v>
      </c>
      <c r="B1" t="s">
        <v>2</v>
      </c>
      <c r="C1">
        <v>0</v>
      </c>
      <c r="D1">
        <v>15.5</v>
      </c>
    </row>
    <row r="2" spans="1:7">
      <c r="A2" t="s">
        <v>6</v>
      </c>
      <c r="B2" t="s">
        <v>3</v>
      </c>
      <c r="C2">
        <v>0</v>
      </c>
      <c r="D2">
        <v>450</v>
      </c>
    </row>
    <row r="3" spans="1:7">
      <c r="A3" t="s">
        <v>7</v>
      </c>
      <c r="B3" t="s">
        <v>4</v>
      </c>
      <c r="C3">
        <v>0</v>
      </c>
      <c r="D3">
        <v>-2</v>
      </c>
    </row>
    <row r="4" spans="1:7">
      <c r="A4" t="s">
        <v>1</v>
      </c>
      <c r="B4" t="s">
        <v>1</v>
      </c>
      <c r="C4">
        <v>0</v>
      </c>
      <c r="D4">
        <v>7.4000000000000003E-3</v>
      </c>
    </row>
    <row r="6" spans="1:7">
      <c r="D6" t="s">
        <v>0</v>
      </c>
      <c r="G6" t="s">
        <v>8</v>
      </c>
    </row>
    <row r="7" spans="1:7">
      <c r="B7">
        <v>0</v>
      </c>
      <c r="D7">
        <f>IF(D$1*(1/(1+EXP(-D$4*($B7-D$2))))+D$3&lt;0,0,D$1*(1/(1+EXP(-D$4*($B7-D$2))))+D$3)</f>
        <v>0</v>
      </c>
      <c r="F7">
        <v>0</v>
      </c>
      <c r="G7">
        <f>$D$2-1/$D$4*LN($D$1/(F7-$D$3)-1)</f>
        <v>191.95371555615696</v>
      </c>
    </row>
    <row r="8" spans="1:7">
      <c r="B8">
        <f>B7+1</f>
        <v>1</v>
      </c>
      <c r="D8">
        <f>IF(D$1*(1/(1+EXP(-D$4*($B8-D$2))))+D$3&lt;0,0,D$1*(1/(1+EXP(-D$4*($B8-D$2))))+D$3)</f>
        <v>0</v>
      </c>
      <c r="F8">
        <f>F7+1</f>
        <v>1</v>
      </c>
      <c r="G8">
        <f>$D$2-1/$D$4*LN($D$1/(F8-$D$3)-1)</f>
        <v>257.1464384270073</v>
      </c>
    </row>
    <row r="9" spans="1:7">
      <c r="B9">
        <f t="shared" ref="B9:B72" si="0">B8+1</f>
        <v>2</v>
      </c>
      <c r="D9">
        <f t="shared" ref="D9:D71" si="1">IF(D$1*(1/(1+EXP(-D$4*($B9-D$2))))+D$3&lt;0,0,D$1*(1/(1+EXP(-D$4*($B9-D$2))))+D$3)</f>
        <v>0</v>
      </c>
      <c r="F9">
        <f t="shared" ref="F9:F36" si="2">F8+1</f>
        <v>2</v>
      </c>
      <c r="G9">
        <f>$D$2-1/$D$4*LN($D$1/(F9-$D$3)-1)</f>
        <v>307.29017915549815</v>
      </c>
    </row>
    <row r="10" spans="1:7">
      <c r="B10">
        <f t="shared" si="0"/>
        <v>3</v>
      </c>
      <c r="D10">
        <f t="shared" si="1"/>
        <v>0</v>
      </c>
      <c r="F10">
        <f t="shared" si="2"/>
        <v>3</v>
      </c>
      <c r="G10">
        <f>$D$2-1/$D$4*LN($D$1/(F10-$D$3)-1)</f>
        <v>349.73819665819224</v>
      </c>
    </row>
    <row r="11" spans="1:7">
      <c r="B11">
        <f t="shared" si="0"/>
        <v>4</v>
      </c>
      <c r="D11">
        <f t="shared" si="1"/>
        <v>0</v>
      </c>
      <c r="F11">
        <f t="shared" si="2"/>
        <v>4</v>
      </c>
      <c r="G11">
        <f>$D$2-1/$D$4*LN($D$1/(F11-$D$3)-1)</f>
        <v>387.90103657048104</v>
      </c>
    </row>
    <row r="12" spans="1:7">
      <c r="B12">
        <f t="shared" si="0"/>
        <v>5</v>
      </c>
      <c r="D12">
        <f>IF(D$1*(1/(1+EXP(-D$4*($B12-D$2))))+D$3&lt;0,0,D$1*(1/(1+EXP(-D$4*($B12-D$2))))+D$3)</f>
        <v>0</v>
      </c>
      <c r="F12">
        <f t="shared" si="2"/>
        <v>5</v>
      </c>
      <c r="G12">
        <f t="shared" ref="G12:G37" si="3">$D$2-1/$D$4*LN($D$1/(F12-$D$3)-1)</f>
        <v>423.76270075122193</v>
      </c>
    </row>
    <row r="13" spans="1:7">
      <c r="B13">
        <f t="shared" si="0"/>
        <v>6</v>
      </c>
      <c r="D13">
        <f t="shared" si="1"/>
        <v>0</v>
      </c>
      <c r="F13">
        <f t="shared" si="2"/>
        <v>6</v>
      </c>
      <c r="G13">
        <f t="shared" si="3"/>
        <v>458.72142177534744</v>
      </c>
    </row>
    <row r="14" spans="1:7">
      <c r="B14">
        <f t="shared" si="0"/>
        <v>7</v>
      </c>
      <c r="D14">
        <f t="shared" si="1"/>
        <v>0</v>
      </c>
      <c r="F14">
        <f t="shared" si="2"/>
        <v>7</v>
      </c>
      <c r="G14">
        <f t="shared" si="3"/>
        <v>493.97600005873346</v>
      </c>
    </row>
    <row r="15" spans="1:7">
      <c r="B15">
        <f t="shared" si="0"/>
        <v>8</v>
      </c>
      <c r="D15">
        <f t="shared" si="1"/>
        <v>0</v>
      </c>
      <c r="F15">
        <f t="shared" si="2"/>
        <v>8</v>
      </c>
      <c r="G15">
        <f t="shared" si="3"/>
        <v>530.78878388589465</v>
      </c>
    </row>
    <row r="16" spans="1:7">
      <c r="B16">
        <f t="shared" si="0"/>
        <v>9</v>
      </c>
      <c r="D16">
        <f t="shared" si="1"/>
        <v>0</v>
      </c>
      <c r="F16">
        <f t="shared" si="2"/>
        <v>9</v>
      </c>
      <c r="G16">
        <f t="shared" si="3"/>
        <v>570.78619946244544</v>
      </c>
    </row>
    <row r="17" spans="2:7">
      <c r="B17">
        <f t="shared" si="0"/>
        <v>10</v>
      </c>
      <c r="D17">
        <f t="shared" si="1"/>
        <v>0</v>
      </c>
      <c r="F17">
        <f t="shared" si="2"/>
        <v>10</v>
      </c>
      <c r="G17">
        <f t="shared" si="3"/>
        <v>616.50590287738271</v>
      </c>
    </row>
    <row r="18" spans="2:7">
      <c r="B18">
        <f t="shared" si="0"/>
        <v>11</v>
      </c>
      <c r="D18">
        <f t="shared" si="1"/>
        <v>0</v>
      </c>
      <c r="F18">
        <f t="shared" si="2"/>
        <v>11</v>
      </c>
      <c r="G18">
        <f t="shared" si="3"/>
        <v>672.79170616045701</v>
      </c>
    </row>
    <row r="19" spans="2:7">
      <c r="B19">
        <f t="shared" si="0"/>
        <v>12</v>
      </c>
      <c r="D19">
        <f t="shared" si="1"/>
        <v>0</v>
      </c>
      <c r="F19">
        <f t="shared" si="2"/>
        <v>12</v>
      </c>
      <c r="G19">
        <f t="shared" si="3"/>
        <v>751.83678669014785</v>
      </c>
    </row>
    <row r="20" spans="2:7">
      <c r="B20">
        <f t="shared" si="0"/>
        <v>13</v>
      </c>
      <c r="D20">
        <f t="shared" si="1"/>
        <v>0</v>
      </c>
      <c r="F20">
        <f t="shared" si="2"/>
        <v>13</v>
      </c>
      <c r="G20">
        <f t="shared" si="3"/>
        <v>909.62126779218272</v>
      </c>
    </row>
    <row r="21" spans="2:7">
      <c r="B21">
        <f t="shared" si="0"/>
        <v>14</v>
      </c>
      <c r="D21">
        <f t="shared" si="1"/>
        <v>0</v>
      </c>
      <c r="F21">
        <f t="shared" si="2"/>
        <v>14</v>
      </c>
      <c r="G21" t="e">
        <f t="shared" si="3"/>
        <v>#NUM!</v>
      </c>
    </row>
    <row r="22" spans="2:7">
      <c r="B22">
        <f t="shared" si="0"/>
        <v>15</v>
      </c>
      <c r="D22">
        <f t="shared" si="1"/>
        <v>0</v>
      </c>
      <c r="F22">
        <f t="shared" si="2"/>
        <v>15</v>
      </c>
      <c r="G22" t="e">
        <f t="shared" si="3"/>
        <v>#NUM!</v>
      </c>
    </row>
    <row r="23" spans="2:7">
      <c r="B23">
        <f t="shared" si="0"/>
        <v>16</v>
      </c>
      <c r="D23">
        <f>IF(D$1*(1/(1+EXP(-D$4*($B23-D$2))))+D$3&lt;0,0,D$1*(1/(1+EXP(-D$4*($B23-D$2))))+D$3)</f>
        <v>0</v>
      </c>
      <c r="F23">
        <f t="shared" si="2"/>
        <v>16</v>
      </c>
      <c r="G23" t="e">
        <f t="shared" si="3"/>
        <v>#NUM!</v>
      </c>
    </row>
    <row r="24" spans="2:7">
      <c r="B24">
        <f t="shared" si="0"/>
        <v>17</v>
      </c>
      <c r="D24">
        <f t="shared" si="1"/>
        <v>0</v>
      </c>
      <c r="F24">
        <f t="shared" si="2"/>
        <v>17</v>
      </c>
      <c r="G24" t="e">
        <f t="shared" si="3"/>
        <v>#NUM!</v>
      </c>
    </row>
    <row r="25" spans="2:7">
      <c r="B25">
        <f t="shared" si="0"/>
        <v>18</v>
      </c>
      <c r="D25">
        <f t="shared" si="1"/>
        <v>0</v>
      </c>
      <c r="F25">
        <f>F24+1</f>
        <v>18</v>
      </c>
      <c r="G25" t="e">
        <f t="shared" si="3"/>
        <v>#NUM!</v>
      </c>
    </row>
    <row r="26" spans="2:7">
      <c r="B26">
        <f t="shared" si="0"/>
        <v>19</v>
      </c>
      <c r="D26">
        <f t="shared" si="1"/>
        <v>0</v>
      </c>
      <c r="F26">
        <f t="shared" si="2"/>
        <v>19</v>
      </c>
      <c r="G26" t="e">
        <f t="shared" si="3"/>
        <v>#NUM!</v>
      </c>
    </row>
    <row r="27" spans="2:7">
      <c r="B27">
        <f t="shared" si="0"/>
        <v>20</v>
      </c>
      <c r="D27">
        <f t="shared" si="1"/>
        <v>0</v>
      </c>
      <c r="F27">
        <f t="shared" si="2"/>
        <v>20</v>
      </c>
      <c r="G27" t="e">
        <f t="shared" si="3"/>
        <v>#NUM!</v>
      </c>
    </row>
    <row r="28" spans="2:7">
      <c r="B28">
        <f t="shared" si="0"/>
        <v>21</v>
      </c>
      <c r="D28">
        <f t="shared" si="1"/>
        <v>0</v>
      </c>
      <c r="F28">
        <f t="shared" si="2"/>
        <v>21</v>
      </c>
      <c r="G28" t="e">
        <f t="shared" si="3"/>
        <v>#NUM!</v>
      </c>
    </row>
    <row r="29" spans="2:7">
      <c r="B29">
        <f t="shared" si="0"/>
        <v>22</v>
      </c>
      <c r="D29">
        <f t="shared" si="1"/>
        <v>0</v>
      </c>
      <c r="F29">
        <f>F28+1</f>
        <v>22</v>
      </c>
      <c r="G29" t="e">
        <f t="shared" si="3"/>
        <v>#NUM!</v>
      </c>
    </row>
    <row r="30" spans="2:7">
      <c r="B30">
        <f t="shared" si="0"/>
        <v>23</v>
      </c>
      <c r="D30">
        <f t="shared" si="1"/>
        <v>0</v>
      </c>
      <c r="F30">
        <f t="shared" si="2"/>
        <v>23</v>
      </c>
      <c r="G30" t="e">
        <f t="shared" si="3"/>
        <v>#NUM!</v>
      </c>
    </row>
    <row r="31" spans="2:7">
      <c r="B31">
        <f t="shared" si="0"/>
        <v>24</v>
      </c>
      <c r="D31">
        <f t="shared" si="1"/>
        <v>0</v>
      </c>
      <c r="F31">
        <f t="shared" si="2"/>
        <v>24</v>
      </c>
      <c r="G31" t="e">
        <f t="shared" si="3"/>
        <v>#NUM!</v>
      </c>
    </row>
    <row r="32" spans="2:7">
      <c r="B32">
        <f t="shared" si="0"/>
        <v>25</v>
      </c>
      <c r="D32">
        <f t="shared" si="1"/>
        <v>0</v>
      </c>
      <c r="F32">
        <f t="shared" si="2"/>
        <v>25</v>
      </c>
      <c r="G32" t="e">
        <f t="shared" si="3"/>
        <v>#NUM!</v>
      </c>
    </row>
    <row r="33" spans="2:7">
      <c r="B33">
        <f t="shared" si="0"/>
        <v>26</v>
      </c>
      <c r="D33">
        <f t="shared" si="1"/>
        <v>0</v>
      </c>
      <c r="F33">
        <f t="shared" si="2"/>
        <v>26</v>
      </c>
      <c r="G33" t="e">
        <f t="shared" si="3"/>
        <v>#NUM!</v>
      </c>
    </row>
    <row r="34" spans="2:7">
      <c r="B34">
        <f t="shared" si="0"/>
        <v>27</v>
      </c>
      <c r="D34">
        <f t="shared" si="1"/>
        <v>0</v>
      </c>
      <c r="F34">
        <f>F33+1</f>
        <v>27</v>
      </c>
      <c r="G34" t="e">
        <f t="shared" si="3"/>
        <v>#NUM!</v>
      </c>
    </row>
    <row r="35" spans="2:7">
      <c r="B35">
        <f t="shared" si="0"/>
        <v>28</v>
      </c>
      <c r="D35">
        <f t="shared" si="1"/>
        <v>0</v>
      </c>
      <c r="F35">
        <f t="shared" si="2"/>
        <v>28</v>
      </c>
      <c r="G35" t="e">
        <f t="shared" si="3"/>
        <v>#NUM!</v>
      </c>
    </row>
    <row r="36" spans="2:7">
      <c r="B36">
        <f t="shared" si="0"/>
        <v>29</v>
      </c>
      <c r="D36">
        <f t="shared" si="1"/>
        <v>0</v>
      </c>
      <c r="F36">
        <f t="shared" si="2"/>
        <v>29</v>
      </c>
      <c r="G36" t="e">
        <f t="shared" si="3"/>
        <v>#NUM!</v>
      </c>
    </row>
    <row r="37" spans="2:7">
      <c r="B37">
        <f t="shared" si="0"/>
        <v>30</v>
      </c>
      <c r="D37">
        <f t="shared" si="1"/>
        <v>0</v>
      </c>
      <c r="F37">
        <f>F36+1</f>
        <v>30</v>
      </c>
      <c r="G37" t="e">
        <f t="shared" si="3"/>
        <v>#NUM!</v>
      </c>
    </row>
    <row r="38" spans="2:7">
      <c r="B38">
        <f t="shared" si="0"/>
        <v>31</v>
      </c>
      <c r="D38">
        <f t="shared" si="1"/>
        <v>0</v>
      </c>
    </row>
    <row r="39" spans="2:7">
      <c r="B39">
        <f t="shared" si="0"/>
        <v>32</v>
      </c>
      <c r="D39">
        <f t="shared" si="1"/>
        <v>0</v>
      </c>
    </row>
    <row r="40" spans="2:7">
      <c r="B40">
        <f t="shared" si="0"/>
        <v>33</v>
      </c>
      <c r="D40">
        <f t="shared" si="1"/>
        <v>0</v>
      </c>
    </row>
    <row r="41" spans="2:7">
      <c r="B41">
        <f t="shared" si="0"/>
        <v>34</v>
      </c>
      <c r="D41">
        <f t="shared" si="1"/>
        <v>0</v>
      </c>
    </row>
    <row r="42" spans="2:7">
      <c r="B42">
        <f t="shared" si="0"/>
        <v>35</v>
      </c>
      <c r="D42">
        <f t="shared" si="1"/>
        <v>0</v>
      </c>
    </row>
    <row r="43" spans="2:7">
      <c r="B43">
        <f t="shared" si="0"/>
        <v>36</v>
      </c>
      <c r="D43">
        <f t="shared" si="1"/>
        <v>0</v>
      </c>
    </row>
    <row r="44" spans="2:7">
      <c r="B44">
        <f t="shared" si="0"/>
        <v>37</v>
      </c>
      <c r="D44">
        <f t="shared" si="1"/>
        <v>0</v>
      </c>
    </row>
    <row r="45" spans="2:7">
      <c r="B45">
        <f t="shared" si="0"/>
        <v>38</v>
      </c>
      <c r="D45">
        <f t="shared" si="1"/>
        <v>0</v>
      </c>
    </row>
    <row r="46" spans="2:7">
      <c r="B46">
        <f t="shared" si="0"/>
        <v>39</v>
      </c>
      <c r="D46">
        <f t="shared" si="1"/>
        <v>0</v>
      </c>
    </row>
    <row r="47" spans="2:7">
      <c r="B47">
        <f t="shared" si="0"/>
        <v>40</v>
      </c>
      <c r="D47">
        <f t="shared" si="1"/>
        <v>0</v>
      </c>
    </row>
    <row r="48" spans="2:7">
      <c r="B48">
        <f t="shared" si="0"/>
        <v>41</v>
      </c>
      <c r="D48">
        <f t="shared" si="1"/>
        <v>0</v>
      </c>
    </row>
    <row r="49" spans="2:4">
      <c r="B49">
        <f t="shared" si="0"/>
        <v>42</v>
      </c>
      <c r="D49">
        <f t="shared" si="1"/>
        <v>0</v>
      </c>
    </row>
    <row r="50" spans="2:4">
      <c r="B50">
        <f t="shared" si="0"/>
        <v>43</v>
      </c>
      <c r="D50">
        <f t="shared" si="1"/>
        <v>0</v>
      </c>
    </row>
    <row r="51" spans="2:4">
      <c r="B51">
        <f t="shared" si="0"/>
        <v>44</v>
      </c>
      <c r="D51">
        <f t="shared" si="1"/>
        <v>0</v>
      </c>
    </row>
    <row r="52" spans="2:4">
      <c r="B52">
        <f t="shared" si="0"/>
        <v>45</v>
      </c>
      <c r="D52">
        <f t="shared" si="1"/>
        <v>0</v>
      </c>
    </row>
    <row r="53" spans="2:4">
      <c r="B53">
        <f t="shared" si="0"/>
        <v>46</v>
      </c>
      <c r="D53">
        <f t="shared" si="1"/>
        <v>0</v>
      </c>
    </row>
    <row r="54" spans="2:4">
      <c r="B54">
        <f t="shared" si="0"/>
        <v>47</v>
      </c>
      <c r="D54">
        <f t="shared" si="1"/>
        <v>0</v>
      </c>
    </row>
    <row r="55" spans="2:4">
      <c r="B55">
        <f t="shared" si="0"/>
        <v>48</v>
      </c>
      <c r="D55">
        <f t="shared" si="1"/>
        <v>0</v>
      </c>
    </row>
    <row r="56" spans="2:4">
      <c r="B56">
        <f t="shared" si="0"/>
        <v>49</v>
      </c>
      <c r="D56">
        <f t="shared" si="1"/>
        <v>0</v>
      </c>
    </row>
    <row r="57" spans="2:4">
      <c r="B57">
        <f t="shared" si="0"/>
        <v>50</v>
      </c>
      <c r="D57">
        <f t="shared" si="1"/>
        <v>0</v>
      </c>
    </row>
    <row r="58" spans="2:4">
      <c r="B58">
        <f t="shared" si="0"/>
        <v>51</v>
      </c>
      <c r="D58">
        <f t="shared" si="1"/>
        <v>0</v>
      </c>
    </row>
    <row r="59" spans="2:4">
      <c r="B59">
        <f t="shared" si="0"/>
        <v>52</v>
      </c>
      <c r="D59">
        <f t="shared" si="1"/>
        <v>0</v>
      </c>
    </row>
    <row r="60" spans="2:4">
      <c r="B60">
        <f t="shared" si="0"/>
        <v>53</v>
      </c>
      <c r="D60">
        <f t="shared" si="1"/>
        <v>0</v>
      </c>
    </row>
    <row r="61" spans="2:4">
      <c r="B61">
        <f t="shared" si="0"/>
        <v>54</v>
      </c>
      <c r="D61">
        <f t="shared" si="1"/>
        <v>0</v>
      </c>
    </row>
    <row r="62" spans="2:4">
      <c r="B62">
        <f t="shared" si="0"/>
        <v>55</v>
      </c>
      <c r="D62">
        <f t="shared" si="1"/>
        <v>0</v>
      </c>
    </row>
    <row r="63" spans="2:4">
      <c r="B63">
        <f t="shared" si="0"/>
        <v>56</v>
      </c>
      <c r="D63">
        <f t="shared" si="1"/>
        <v>0</v>
      </c>
    </row>
    <row r="64" spans="2:4">
      <c r="B64">
        <f t="shared" si="0"/>
        <v>57</v>
      </c>
      <c r="D64">
        <f t="shared" si="1"/>
        <v>0</v>
      </c>
    </row>
    <row r="65" spans="2:4">
      <c r="B65">
        <f t="shared" si="0"/>
        <v>58</v>
      </c>
      <c r="D65">
        <f t="shared" si="1"/>
        <v>0</v>
      </c>
    </row>
    <row r="66" spans="2:4">
      <c r="B66">
        <f t="shared" si="0"/>
        <v>59</v>
      </c>
      <c r="D66">
        <f t="shared" si="1"/>
        <v>0</v>
      </c>
    </row>
    <row r="67" spans="2:4">
      <c r="B67">
        <f t="shared" si="0"/>
        <v>60</v>
      </c>
      <c r="D67">
        <f t="shared" si="1"/>
        <v>0</v>
      </c>
    </row>
    <row r="68" spans="2:4">
      <c r="B68">
        <f t="shared" si="0"/>
        <v>61</v>
      </c>
      <c r="D68">
        <f t="shared" si="1"/>
        <v>0</v>
      </c>
    </row>
    <row r="69" spans="2:4">
      <c r="B69">
        <f t="shared" si="0"/>
        <v>62</v>
      </c>
      <c r="D69">
        <f t="shared" si="1"/>
        <v>0</v>
      </c>
    </row>
    <row r="70" spans="2:4">
      <c r="B70">
        <f t="shared" si="0"/>
        <v>63</v>
      </c>
      <c r="D70">
        <f t="shared" si="1"/>
        <v>0</v>
      </c>
    </row>
    <row r="71" spans="2:4">
      <c r="B71">
        <f t="shared" si="0"/>
        <v>64</v>
      </c>
      <c r="D71">
        <f t="shared" si="1"/>
        <v>0</v>
      </c>
    </row>
    <row r="72" spans="2:4">
      <c r="B72">
        <f t="shared" si="0"/>
        <v>65</v>
      </c>
      <c r="D72">
        <f t="shared" ref="D72:D135" si="4">IF(D$1*(1/(1+EXP(-D$4*($B72-D$2))))+D$3&lt;0,0,D$1*(1/(1+EXP(-D$4*($B72-D$2))))+D$3)</f>
        <v>0</v>
      </c>
    </row>
    <row r="73" spans="2:4">
      <c r="B73">
        <f t="shared" ref="B73:B79" si="5">B72+1</f>
        <v>66</v>
      </c>
      <c r="D73">
        <f t="shared" si="4"/>
        <v>0</v>
      </c>
    </row>
    <row r="74" spans="2:4">
      <c r="B74">
        <f t="shared" si="5"/>
        <v>67</v>
      </c>
      <c r="D74">
        <f t="shared" si="4"/>
        <v>0</v>
      </c>
    </row>
    <row r="75" spans="2:4">
      <c r="B75">
        <f t="shared" si="5"/>
        <v>68</v>
      </c>
      <c r="D75">
        <f t="shared" si="4"/>
        <v>0</v>
      </c>
    </row>
    <row r="76" spans="2:4">
      <c r="B76">
        <f t="shared" si="5"/>
        <v>69</v>
      </c>
      <c r="D76">
        <f t="shared" si="4"/>
        <v>0</v>
      </c>
    </row>
    <row r="77" spans="2:4">
      <c r="B77">
        <f t="shared" si="5"/>
        <v>70</v>
      </c>
      <c r="D77">
        <f t="shared" si="4"/>
        <v>0</v>
      </c>
    </row>
    <row r="78" spans="2:4">
      <c r="B78">
        <f t="shared" si="5"/>
        <v>71</v>
      </c>
      <c r="D78">
        <f t="shared" si="4"/>
        <v>0</v>
      </c>
    </row>
    <row r="79" spans="2:4">
      <c r="B79">
        <f t="shared" si="5"/>
        <v>72</v>
      </c>
      <c r="D79">
        <f t="shared" si="4"/>
        <v>0</v>
      </c>
    </row>
    <row r="80" spans="2:4">
      <c r="B80">
        <f>B79+1</f>
        <v>73</v>
      </c>
      <c r="D80">
        <f t="shared" si="4"/>
        <v>0</v>
      </c>
    </row>
    <row r="81" spans="2:4">
      <c r="B81">
        <f t="shared" ref="B81:B114" si="6">B80+1</f>
        <v>74</v>
      </c>
      <c r="D81">
        <f t="shared" si="4"/>
        <v>0</v>
      </c>
    </row>
    <row r="82" spans="2:4">
      <c r="B82">
        <f t="shared" si="6"/>
        <v>75</v>
      </c>
      <c r="D82">
        <f t="shared" si="4"/>
        <v>0</v>
      </c>
    </row>
    <row r="83" spans="2:4">
      <c r="B83">
        <f t="shared" si="6"/>
        <v>76</v>
      </c>
      <c r="D83">
        <f t="shared" si="4"/>
        <v>0</v>
      </c>
    </row>
    <row r="84" spans="2:4">
      <c r="B84">
        <f t="shared" si="6"/>
        <v>77</v>
      </c>
      <c r="D84">
        <f t="shared" si="4"/>
        <v>0</v>
      </c>
    </row>
    <row r="85" spans="2:4">
      <c r="B85">
        <f t="shared" si="6"/>
        <v>78</v>
      </c>
      <c r="D85">
        <f t="shared" si="4"/>
        <v>0</v>
      </c>
    </row>
    <row r="86" spans="2:4">
      <c r="B86">
        <f t="shared" si="6"/>
        <v>79</v>
      </c>
      <c r="D86">
        <f t="shared" si="4"/>
        <v>0</v>
      </c>
    </row>
    <row r="87" spans="2:4">
      <c r="B87">
        <f t="shared" si="6"/>
        <v>80</v>
      </c>
      <c r="D87">
        <f t="shared" si="4"/>
        <v>0</v>
      </c>
    </row>
    <row r="88" spans="2:4">
      <c r="B88">
        <f t="shared" si="6"/>
        <v>81</v>
      </c>
      <c r="D88">
        <f t="shared" si="4"/>
        <v>0</v>
      </c>
    </row>
    <row r="89" spans="2:4">
      <c r="B89">
        <f t="shared" si="6"/>
        <v>82</v>
      </c>
      <c r="D89">
        <f t="shared" si="4"/>
        <v>0</v>
      </c>
    </row>
    <row r="90" spans="2:4">
      <c r="B90">
        <f t="shared" si="6"/>
        <v>83</v>
      </c>
      <c r="D90">
        <f t="shared" si="4"/>
        <v>0</v>
      </c>
    </row>
    <row r="91" spans="2:4">
      <c r="B91">
        <f t="shared" si="6"/>
        <v>84</v>
      </c>
      <c r="D91">
        <f t="shared" si="4"/>
        <v>0</v>
      </c>
    </row>
    <row r="92" spans="2:4">
      <c r="B92">
        <f t="shared" si="6"/>
        <v>85</v>
      </c>
      <c r="D92">
        <f t="shared" si="4"/>
        <v>0</v>
      </c>
    </row>
    <row r="93" spans="2:4">
      <c r="B93">
        <f t="shared" si="6"/>
        <v>86</v>
      </c>
      <c r="D93">
        <f t="shared" si="4"/>
        <v>0</v>
      </c>
    </row>
    <row r="94" spans="2:4">
      <c r="B94">
        <f t="shared" si="6"/>
        <v>87</v>
      </c>
      <c r="D94">
        <f t="shared" si="4"/>
        <v>0</v>
      </c>
    </row>
    <row r="95" spans="2:4">
      <c r="B95">
        <f t="shared" si="6"/>
        <v>88</v>
      </c>
      <c r="D95">
        <f t="shared" si="4"/>
        <v>0</v>
      </c>
    </row>
    <row r="96" spans="2:4">
      <c r="B96">
        <f t="shared" si="6"/>
        <v>89</v>
      </c>
      <c r="D96">
        <f t="shared" si="4"/>
        <v>0</v>
      </c>
    </row>
    <row r="97" spans="2:4">
      <c r="B97">
        <f t="shared" si="6"/>
        <v>90</v>
      </c>
      <c r="D97">
        <f t="shared" si="4"/>
        <v>0</v>
      </c>
    </row>
    <row r="98" spans="2:4">
      <c r="B98">
        <f t="shared" si="6"/>
        <v>91</v>
      </c>
      <c r="D98">
        <f t="shared" si="4"/>
        <v>0</v>
      </c>
    </row>
    <row r="99" spans="2:4">
      <c r="B99">
        <f t="shared" si="6"/>
        <v>92</v>
      </c>
      <c r="D99">
        <f t="shared" si="4"/>
        <v>0</v>
      </c>
    </row>
    <row r="100" spans="2:4">
      <c r="B100">
        <f t="shared" si="6"/>
        <v>93</v>
      </c>
      <c r="D100">
        <f t="shared" si="4"/>
        <v>0</v>
      </c>
    </row>
    <row r="101" spans="2:4">
      <c r="B101">
        <f t="shared" si="6"/>
        <v>94</v>
      </c>
      <c r="D101">
        <f t="shared" si="4"/>
        <v>0</v>
      </c>
    </row>
    <row r="102" spans="2:4">
      <c r="B102">
        <f t="shared" si="6"/>
        <v>95</v>
      </c>
      <c r="D102">
        <f t="shared" si="4"/>
        <v>0</v>
      </c>
    </row>
    <row r="103" spans="2:4">
      <c r="B103">
        <f t="shared" si="6"/>
        <v>96</v>
      </c>
      <c r="D103">
        <f t="shared" si="4"/>
        <v>0</v>
      </c>
    </row>
    <row r="104" spans="2:4">
      <c r="B104">
        <f t="shared" si="6"/>
        <v>97</v>
      </c>
      <c r="D104">
        <f t="shared" si="4"/>
        <v>0</v>
      </c>
    </row>
    <row r="105" spans="2:4">
      <c r="B105">
        <f t="shared" si="6"/>
        <v>98</v>
      </c>
      <c r="D105">
        <f t="shared" si="4"/>
        <v>0</v>
      </c>
    </row>
    <row r="106" spans="2:4">
      <c r="B106">
        <f t="shared" si="6"/>
        <v>99</v>
      </c>
      <c r="D106">
        <f t="shared" si="4"/>
        <v>0</v>
      </c>
    </row>
    <row r="107" spans="2:4">
      <c r="B107">
        <f t="shared" si="6"/>
        <v>100</v>
      </c>
      <c r="D107">
        <f t="shared" si="4"/>
        <v>0</v>
      </c>
    </row>
    <row r="108" spans="2:4">
      <c r="B108">
        <f t="shared" si="6"/>
        <v>101</v>
      </c>
      <c r="D108">
        <f t="shared" si="4"/>
        <v>0</v>
      </c>
    </row>
    <row r="109" spans="2:4">
      <c r="B109">
        <f t="shared" si="6"/>
        <v>102</v>
      </c>
      <c r="D109">
        <f t="shared" si="4"/>
        <v>0</v>
      </c>
    </row>
    <row r="110" spans="2:4">
      <c r="B110">
        <f t="shared" si="6"/>
        <v>103</v>
      </c>
      <c r="D110">
        <f t="shared" si="4"/>
        <v>0</v>
      </c>
    </row>
    <row r="111" spans="2:4">
      <c r="B111">
        <f t="shared" si="6"/>
        <v>104</v>
      </c>
      <c r="D111">
        <f t="shared" si="4"/>
        <v>0</v>
      </c>
    </row>
    <row r="112" spans="2:4">
      <c r="B112">
        <f t="shared" si="6"/>
        <v>105</v>
      </c>
      <c r="D112">
        <f t="shared" si="4"/>
        <v>0</v>
      </c>
    </row>
    <row r="113" spans="2:4">
      <c r="B113">
        <f t="shared" si="6"/>
        <v>106</v>
      </c>
      <c r="D113">
        <f t="shared" si="4"/>
        <v>0</v>
      </c>
    </row>
    <row r="114" spans="2:4">
      <c r="B114">
        <f t="shared" si="6"/>
        <v>107</v>
      </c>
      <c r="D114">
        <f t="shared" si="4"/>
        <v>0</v>
      </c>
    </row>
    <row r="115" spans="2:4">
      <c r="B115">
        <f>B114+1</f>
        <v>108</v>
      </c>
      <c r="D115">
        <f t="shared" si="4"/>
        <v>0</v>
      </c>
    </row>
    <row r="116" spans="2:4">
      <c r="B116">
        <f t="shared" ref="B116:B131" si="7">B115+1</f>
        <v>109</v>
      </c>
      <c r="D116">
        <f t="shared" si="4"/>
        <v>0</v>
      </c>
    </row>
    <row r="117" spans="2:4">
      <c r="B117">
        <f t="shared" si="7"/>
        <v>110</v>
      </c>
      <c r="D117">
        <f t="shared" si="4"/>
        <v>0</v>
      </c>
    </row>
    <row r="118" spans="2:4">
      <c r="B118">
        <f t="shared" si="7"/>
        <v>111</v>
      </c>
      <c r="D118">
        <f t="shared" si="4"/>
        <v>0</v>
      </c>
    </row>
    <row r="119" spans="2:4">
      <c r="B119">
        <f t="shared" si="7"/>
        <v>112</v>
      </c>
      <c r="D119">
        <f t="shared" si="4"/>
        <v>0</v>
      </c>
    </row>
    <row r="120" spans="2:4">
      <c r="B120">
        <f t="shared" si="7"/>
        <v>113</v>
      </c>
      <c r="D120">
        <f t="shared" si="4"/>
        <v>0</v>
      </c>
    </row>
    <row r="121" spans="2:4">
      <c r="B121">
        <f t="shared" si="7"/>
        <v>114</v>
      </c>
      <c r="D121">
        <f t="shared" si="4"/>
        <v>0</v>
      </c>
    </row>
    <row r="122" spans="2:4">
      <c r="B122">
        <f t="shared" si="7"/>
        <v>115</v>
      </c>
      <c r="D122">
        <f t="shared" si="4"/>
        <v>0</v>
      </c>
    </row>
    <row r="123" spans="2:4">
      <c r="B123">
        <f t="shared" si="7"/>
        <v>116</v>
      </c>
      <c r="D123">
        <f t="shared" si="4"/>
        <v>0</v>
      </c>
    </row>
    <row r="124" spans="2:4">
      <c r="B124">
        <f t="shared" si="7"/>
        <v>117</v>
      </c>
      <c r="D124">
        <f t="shared" si="4"/>
        <v>0</v>
      </c>
    </row>
    <row r="125" spans="2:4">
      <c r="B125">
        <f t="shared" si="7"/>
        <v>118</v>
      </c>
      <c r="D125">
        <f t="shared" si="4"/>
        <v>0</v>
      </c>
    </row>
    <row r="126" spans="2:4">
      <c r="B126">
        <f t="shared" si="7"/>
        <v>119</v>
      </c>
      <c r="D126">
        <f t="shared" si="4"/>
        <v>0</v>
      </c>
    </row>
    <row r="127" spans="2:4">
      <c r="B127">
        <f t="shared" si="7"/>
        <v>120</v>
      </c>
      <c r="D127">
        <f t="shared" si="4"/>
        <v>0</v>
      </c>
    </row>
    <row r="128" spans="2:4">
      <c r="B128">
        <f t="shared" si="7"/>
        <v>121</v>
      </c>
      <c r="D128">
        <f t="shared" si="4"/>
        <v>0</v>
      </c>
    </row>
    <row r="129" spans="2:4">
      <c r="B129">
        <f t="shared" si="7"/>
        <v>122</v>
      </c>
      <c r="D129">
        <f t="shared" si="4"/>
        <v>0</v>
      </c>
    </row>
    <row r="130" spans="2:4">
      <c r="B130">
        <f t="shared" si="7"/>
        <v>123</v>
      </c>
      <c r="D130">
        <f t="shared" si="4"/>
        <v>0</v>
      </c>
    </row>
    <row r="131" spans="2:4">
      <c r="B131">
        <f t="shared" si="7"/>
        <v>124</v>
      </c>
      <c r="D131">
        <f t="shared" si="4"/>
        <v>0</v>
      </c>
    </row>
    <row r="132" spans="2:4">
      <c r="B132">
        <f>B131+1</f>
        <v>125</v>
      </c>
      <c r="D132">
        <f t="shared" si="4"/>
        <v>0</v>
      </c>
    </row>
    <row r="133" spans="2:4">
      <c r="B133">
        <f t="shared" ref="B133:B160" si="8">B132+1</f>
        <v>126</v>
      </c>
      <c r="D133">
        <f t="shared" si="4"/>
        <v>0</v>
      </c>
    </row>
    <row r="134" spans="2:4">
      <c r="B134">
        <f t="shared" si="8"/>
        <v>127</v>
      </c>
      <c r="D134">
        <f t="shared" si="4"/>
        <v>0</v>
      </c>
    </row>
    <row r="135" spans="2:4">
      <c r="B135">
        <f t="shared" si="8"/>
        <v>128</v>
      </c>
      <c r="D135">
        <f t="shared" si="4"/>
        <v>0</v>
      </c>
    </row>
    <row r="136" spans="2:4">
      <c r="B136">
        <f t="shared" si="8"/>
        <v>129</v>
      </c>
      <c r="D136">
        <f t="shared" ref="D136:D199" si="9">IF(D$1*(1/(1+EXP(-D$4*($B136-D$2))))+D$3&lt;0,0,D$1*(1/(1+EXP(-D$4*($B136-D$2))))+D$3)</f>
        <v>0</v>
      </c>
    </row>
    <row r="137" spans="2:4">
      <c r="B137">
        <f t="shared" si="8"/>
        <v>130</v>
      </c>
      <c r="D137">
        <f t="shared" si="9"/>
        <v>0</v>
      </c>
    </row>
    <row r="138" spans="2:4">
      <c r="B138">
        <f t="shared" si="8"/>
        <v>131</v>
      </c>
      <c r="D138">
        <f t="shared" si="9"/>
        <v>0</v>
      </c>
    </row>
    <row r="139" spans="2:4">
      <c r="B139">
        <f t="shared" si="8"/>
        <v>132</v>
      </c>
      <c r="D139">
        <f t="shared" si="9"/>
        <v>0</v>
      </c>
    </row>
    <row r="140" spans="2:4">
      <c r="B140">
        <f t="shared" si="8"/>
        <v>133</v>
      </c>
      <c r="D140">
        <f t="shared" si="9"/>
        <v>0</v>
      </c>
    </row>
    <row r="141" spans="2:4">
      <c r="B141">
        <f t="shared" si="8"/>
        <v>134</v>
      </c>
      <c r="D141">
        <f t="shared" si="9"/>
        <v>0</v>
      </c>
    </row>
    <row r="142" spans="2:4">
      <c r="B142">
        <f t="shared" si="8"/>
        <v>135</v>
      </c>
      <c r="D142">
        <f t="shared" si="9"/>
        <v>0</v>
      </c>
    </row>
    <row r="143" spans="2:4">
      <c r="B143">
        <f t="shared" si="8"/>
        <v>136</v>
      </c>
      <c r="D143">
        <f t="shared" si="9"/>
        <v>0</v>
      </c>
    </row>
    <row r="144" spans="2:4">
      <c r="B144">
        <f t="shared" si="8"/>
        <v>137</v>
      </c>
      <c r="D144">
        <f t="shared" si="9"/>
        <v>0</v>
      </c>
    </row>
    <row r="145" spans="2:4">
      <c r="B145">
        <f t="shared" si="8"/>
        <v>138</v>
      </c>
      <c r="D145">
        <f t="shared" si="9"/>
        <v>0</v>
      </c>
    </row>
    <row r="146" spans="2:4">
      <c r="B146">
        <f t="shared" si="8"/>
        <v>139</v>
      </c>
      <c r="D146">
        <f t="shared" si="9"/>
        <v>0</v>
      </c>
    </row>
    <row r="147" spans="2:4">
      <c r="B147">
        <f t="shared" si="8"/>
        <v>140</v>
      </c>
      <c r="D147">
        <f t="shared" si="9"/>
        <v>0</v>
      </c>
    </row>
    <row r="148" spans="2:4">
      <c r="B148">
        <f t="shared" si="8"/>
        <v>141</v>
      </c>
      <c r="D148">
        <f t="shared" si="9"/>
        <v>0</v>
      </c>
    </row>
    <row r="149" spans="2:4">
      <c r="B149">
        <f t="shared" si="8"/>
        <v>142</v>
      </c>
      <c r="D149">
        <f t="shared" si="9"/>
        <v>0</v>
      </c>
    </row>
    <row r="150" spans="2:4">
      <c r="B150">
        <f t="shared" si="8"/>
        <v>143</v>
      </c>
      <c r="D150">
        <f t="shared" si="9"/>
        <v>0</v>
      </c>
    </row>
    <row r="151" spans="2:4">
      <c r="B151">
        <f t="shared" si="8"/>
        <v>144</v>
      </c>
      <c r="D151">
        <f t="shared" si="9"/>
        <v>0</v>
      </c>
    </row>
    <row r="152" spans="2:4">
      <c r="B152">
        <f t="shared" si="8"/>
        <v>145</v>
      </c>
      <c r="D152">
        <f t="shared" si="9"/>
        <v>0</v>
      </c>
    </row>
    <row r="153" spans="2:4">
      <c r="B153">
        <f t="shared" si="8"/>
        <v>146</v>
      </c>
      <c r="D153">
        <f t="shared" si="9"/>
        <v>0</v>
      </c>
    </row>
    <row r="154" spans="2:4">
      <c r="B154">
        <f t="shared" si="8"/>
        <v>147</v>
      </c>
      <c r="D154">
        <f t="shared" si="9"/>
        <v>0</v>
      </c>
    </row>
    <row r="155" spans="2:4">
      <c r="B155">
        <f t="shared" si="8"/>
        <v>148</v>
      </c>
      <c r="D155">
        <f t="shared" si="9"/>
        <v>0</v>
      </c>
    </row>
    <row r="156" spans="2:4">
      <c r="B156">
        <f t="shared" si="8"/>
        <v>149</v>
      </c>
      <c r="D156">
        <f t="shared" si="9"/>
        <v>0</v>
      </c>
    </row>
    <row r="157" spans="2:4">
      <c r="B157">
        <f t="shared" si="8"/>
        <v>150</v>
      </c>
      <c r="D157">
        <f t="shared" si="9"/>
        <v>0</v>
      </c>
    </row>
    <row r="158" spans="2:4">
      <c r="B158">
        <f t="shared" si="8"/>
        <v>151</v>
      </c>
      <c r="D158">
        <f t="shared" si="9"/>
        <v>0</v>
      </c>
    </row>
    <row r="159" spans="2:4">
      <c r="B159">
        <f t="shared" si="8"/>
        <v>152</v>
      </c>
      <c r="D159">
        <f t="shared" si="9"/>
        <v>0</v>
      </c>
    </row>
    <row r="160" spans="2:4">
      <c r="B160">
        <f t="shared" si="8"/>
        <v>153</v>
      </c>
      <c r="D160">
        <f t="shared" si="9"/>
        <v>0</v>
      </c>
    </row>
    <row r="161" spans="2:4">
      <c r="B161">
        <f>B160+1</f>
        <v>154</v>
      </c>
      <c r="D161">
        <f t="shared" si="9"/>
        <v>0</v>
      </c>
    </row>
    <row r="162" spans="2:4">
      <c r="B162">
        <f t="shared" ref="B162:B189" si="10">B161+1</f>
        <v>155</v>
      </c>
      <c r="D162">
        <f t="shared" si="9"/>
        <v>0</v>
      </c>
    </row>
    <row r="163" spans="2:4">
      <c r="B163">
        <f t="shared" si="10"/>
        <v>156</v>
      </c>
      <c r="D163">
        <f t="shared" si="9"/>
        <v>0</v>
      </c>
    </row>
    <row r="164" spans="2:4">
      <c r="B164">
        <f t="shared" si="10"/>
        <v>157</v>
      </c>
      <c r="D164">
        <f t="shared" si="9"/>
        <v>0</v>
      </c>
    </row>
    <row r="165" spans="2:4">
      <c r="B165">
        <f t="shared" si="10"/>
        <v>158</v>
      </c>
      <c r="D165">
        <f t="shared" si="9"/>
        <v>0</v>
      </c>
    </row>
    <row r="166" spans="2:4">
      <c r="B166">
        <f t="shared" si="10"/>
        <v>159</v>
      </c>
      <c r="D166">
        <f t="shared" si="9"/>
        <v>0</v>
      </c>
    </row>
    <row r="167" spans="2:4">
      <c r="B167">
        <f t="shared" si="10"/>
        <v>160</v>
      </c>
      <c r="D167">
        <f t="shared" si="9"/>
        <v>0</v>
      </c>
    </row>
    <row r="168" spans="2:4">
      <c r="B168">
        <f t="shared" si="10"/>
        <v>161</v>
      </c>
      <c r="D168">
        <f t="shared" si="9"/>
        <v>0</v>
      </c>
    </row>
    <row r="169" spans="2:4">
      <c r="B169">
        <f t="shared" si="10"/>
        <v>162</v>
      </c>
      <c r="D169">
        <f t="shared" si="9"/>
        <v>0</v>
      </c>
    </row>
    <row r="170" spans="2:4">
      <c r="B170">
        <f t="shared" si="10"/>
        <v>163</v>
      </c>
      <c r="D170">
        <f t="shared" si="9"/>
        <v>0</v>
      </c>
    </row>
    <row r="171" spans="2:4">
      <c r="B171">
        <f t="shared" si="10"/>
        <v>164</v>
      </c>
      <c r="D171">
        <f t="shared" si="9"/>
        <v>0</v>
      </c>
    </row>
    <row r="172" spans="2:4">
      <c r="B172">
        <f t="shared" si="10"/>
        <v>165</v>
      </c>
      <c r="D172">
        <f t="shared" si="9"/>
        <v>0</v>
      </c>
    </row>
    <row r="173" spans="2:4">
      <c r="B173">
        <f t="shared" si="10"/>
        <v>166</v>
      </c>
      <c r="D173">
        <f t="shared" si="9"/>
        <v>0</v>
      </c>
    </row>
    <row r="174" spans="2:4">
      <c r="B174">
        <f t="shared" si="10"/>
        <v>167</v>
      </c>
      <c r="D174">
        <f t="shared" si="9"/>
        <v>0</v>
      </c>
    </row>
    <row r="175" spans="2:4">
      <c r="B175">
        <f t="shared" si="10"/>
        <v>168</v>
      </c>
      <c r="D175">
        <f t="shared" si="9"/>
        <v>0</v>
      </c>
    </row>
    <row r="176" spans="2:4">
      <c r="B176">
        <f t="shared" si="10"/>
        <v>169</v>
      </c>
      <c r="D176">
        <f t="shared" si="9"/>
        <v>0</v>
      </c>
    </row>
    <row r="177" spans="2:4">
      <c r="B177">
        <f t="shared" si="10"/>
        <v>170</v>
      </c>
      <c r="D177">
        <f t="shared" si="9"/>
        <v>0</v>
      </c>
    </row>
    <row r="178" spans="2:4">
      <c r="B178">
        <f t="shared" si="10"/>
        <v>171</v>
      </c>
      <c r="D178">
        <f t="shared" si="9"/>
        <v>0</v>
      </c>
    </row>
    <row r="179" spans="2:4">
      <c r="B179">
        <f t="shared" si="10"/>
        <v>172</v>
      </c>
      <c r="D179">
        <f t="shared" si="9"/>
        <v>0</v>
      </c>
    </row>
    <row r="180" spans="2:4">
      <c r="B180">
        <f t="shared" si="10"/>
        <v>173</v>
      </c>
      <c r="D180">
        <f t="shared" si="9"/>
        <v>0</v>
      </c>
    </row>
    <row r="181" spans="2:4">
      <c r="B181">
        <f t="shared" si="10"/>
        <v>174</v>
      </c>
      <c r="D181">
        <f t="shared" si="9"/>
        <v>0</v>
      </c>
    </row>
    <row r="182" spans="2:4">
      <c r="B182">
        <f t="shared" si="10"/>
        <v>175</v>
      </c>
      <c r="D182">
        <f t="shared" si="9"/>
        <v>0</v>
      </c>
    </row>
    <row r="183" spans="2:4">
      <c r="B183">
        <f t="shared" si="10"/>
        <v>176</v>
      </c>
      <c r="D183">
        <f t="shared" si="9"/>
        <v>0</v>
      </c>
    </row>
    <row r="184" spans="2:4">
      <c r="B184">
        <f t="shared" si="10"/>
        <v>177</v>
      </c>
      <c r="D184">
        <f t="shared" si="9"/>
        <v>0</v>
      </c>
    </row>
    <row r="185" spans="2:4">
      <c r="B185">
        <f t="shared" si="10"/>
        <v>178</v>
      </c>
      <c r="D185">
        <f t="shared" si="9"/>
        <v>0</v>
      </c>
    </row>
    <row r="186" spans="2:4">
      <c r="B186">
        <f t="shared" si="10"/>
        <v>179</v>
      </c>
      <c r="D186">
        <f t="shared" si="9"/>
        <v>0</v>
      </c>
    </row>
    <row r="187" spans="2:4">
      <c r="B187">
        <f t="shared" si="10"/>
        <v>180</v>
      </c>
      <c r="D187">
        <f t="shared" si="9"/>
        <v>0</v>
      </c>
    </row>
    <row r="188" spans="2:4">
      <c r="B188">
        <f t="shared" si="10"/>
        <v>181</v>
      </c>
      <c r="D188">
        <f t="shared" si="9"/>
        <v>0</v>
      </c>
    </row>
    <row r="189" spans="2:4">
      <c r="B189">
        <f t="shared" si="10"/>
        <v>182</v>
      </c>
      <c r="D189">
        <f t="shared" si="9"/>
        <v>0</v>
      </c>
    </row>
    <row r="190" spans="2:4">
      <c r="B190">
        <f>B189+1</f>
        <v>183</v>
      </c>
      <c r="D190">
        <f t="shared" si="9"/>
        <v>0</v>
      </c>
    </row>
    <row r="191" spans="2:4">
      <c r="B191">
        <f t="shared" ref="B191:B201" si="11">B190+1</f>
        <v>184</v>
      </c>
      <c r="D191">
        <f t="shared" si="9"/>
        <v>0</v>
      </c>
    </row>
    <row r="192" spans="2:4">
      <c r="B192">
        <f t="shared" si="11"/>
        <v>185</v>
      </c>
      <c r="D192">
        <f t="shared" si="9"/>
        <v>0</v>
      </c>
    </row>
    <row r="193" spans="2:4">
      <c r="B193">
        <f t="shared" si="11"/>
        <v>186</v>
      </c>
      <c r="D193">
        <f t="shared" si="9"/>
        <v>0</v>
      </c>
    </row>
    <row r="194" spans="2:4">
      <c r="B194">
        <f t="shared" si="11"/>
        <v>187</v>
      </c>
      <c r="D194">
        <f t="shared" si="9"/>
        <v>0</v>
      </c>
    </row>
    <row r="195" spans="2:4">
      <c r="B195">
        <f t="shared" si="11"/>
        <v>188</v>
      </c>
      <c r="D195">
        <f t="shared" si="9"/>
        <v>0</v>
      </c>
    </row>
    <row r="196" spans="2:4">
      <c r="B196">
        <f t="shared" si="11"/>
        <v>189</v>
      </c>
      <c r="D196">
        <f t="shared" si="9"/>
        <v>0</v>
      </c>
    </row>
    <row r="197" spans="2:4">
      <c r="B197">
        <f t="shared" si="11"/>
        <v>190</v>
      </c>
      <c r="D197">
        <f t="shared" si="9"/>
        <v>0</v>
      </c>
    </row>
    <row r="198" spans="2:4">
      <c r="B198">
        <f t="shared" si="11"/>
        <v>191</v>
      </c>
      <c r="D198">
        <f t="shared" si="9"/>
        <v>0</v>
      </c>
    </row>
    <row r="199" spans="2:4">
      <c r="B199">
        <f t="shared" si="11"/>
        <v>192</v>
      </c>
      <c r="D199">
        <f t="shared" si="9"/>
        <v>5.9669722108202095E-4</v>
      </c>
    </row>
    <row r="200" spans="2:4">
      <c r="B200">
        <f t="shared" si="11"/>
        <v>193</v>
      </c>
      <c r="D200">
        <f t="shared" ref="D200:D263" si="12">IF(D$1*(1/(1+EXP(-D$4*($B200-D$2))))+D$3&lt;0,0,D$1*(1/(1+EXP(-D$4*($B200-D$2))))+D$3)</f>
        <v>1.3525725276744449E-2</v>
      </c>
    </row>
    <row r="201" spans="2:4">
      <c r="B201">
        <f t="shared" si="11"/>
        <v>194</v>
      </c>
      <c r="D201">
        <f t="shared" si="12"/>
        <v>2.6525765046166327E-2</v>
      </c>
    </row>
    <row r="202" spans="2:4">
      <c r="B202">
        <f>B201+1</f>
        <v>195</v>
      </c>
      <c r="D202">
        <f t="shared" si="12"/>
        <v>3.9597044301340478E-2</v>
      </c>
    </row>
    <row r="203" spans="2:4">
      <c r="B203">
        <f t="shared" ref="B203:B266" si="13">B202+1</f>
        <v>196</v>
      </c>
      <c r="D203">
        <f t="shared" si="12"/>
        <v>5.2739789395018999E-2</v>
      </c>
    </row>
    <row r="204" spans="2:4">
      <c r="B204">
        <f t="shared" si="13"/>
        <v>197</v>
      </c>
      <c r="D204">
        <f t="shared" si="12"/>
        <v>6.5954225226988683E-2</v>
      </c>
    </row>
    <row r="205" spans="2:4">
      <c r="B205">
        <f t="shared" si="13"/>
        <v>198</v>
      </c>
      <c r="D205">
        <f t="shared" si="12"/>
        <v>7.9240575210103081E-2</v>
      </c>
    </row>
    <row r="206" spans="2:4">
      <c r="B206">
        <f t="shared" si="13"/>
        <v>199</v>
      </c>
      <c r="D206">
        <f t="shared" si="12"/>
        <v>9.2599061236062319E-2</v>
      </c>
    </row>
    <row r="207" spans="2:4">
      <c r="B207">
        <f t="shared" si="13"/>
        <v>200</v>
      </c>
      <c r="D207">
        <f t="shared" si="12"/>
        <v>0.1060299036409611</v>
      </c>
    </row>
    <row r="208" spans="2:4">
      <c r="B208">
        <f t="shared" si="13"/>
        <v>201</v>
      </c>
      <c r="D208">
        <f t="shared" si="12"/>
        <v>0.11953332117057958</v>
      </c>
    </row>
    <row r="209" spans="2:4">
      <c r="B209">
        <f t="shared" si="13"/>
        <v>202</v>
      </c>
      <c r="D209">
        <f t="shared" si="12"/>
        <v>0.13310953094545352</v>
      </c>
    </row>
    <row r="210" spans="2:4">
      <c r="B210">
        <f t="shared" si="13"/>
        <v>203</v>
      </c>
      <c r="D210">
        <f t="shared" si="12"/>
        <v>0.14675874842569891</v>
      </c>
    </row>
    <row r="211" spans="2:4">
      <c r="B211">
        <f t="shared" si="13"/>
        <v>204</v>
      </c>
      <c r="D211">
        <f t="shared" si="12"/>
        <v>0.16048118737560424</v>
      </c>
    </row>
    <row r="212" spans="2:4">
      <c r="B212">
        <f t="shared" si="13"/>
        <v>205</v>
      </c>
      <c r="D212">
        <f t="shared" si="12"/>
        <v>0.17427705982799768</v>
      </c>
    </row>
    <row r="213" spans="2:4">
      <c r="B213">
        <f t="shared" si="13"/>
        <v>206</v>
      </c>
      <c r="D213">
        <f t="shared" si="12"/>
        <v>0.18814657604838292</v>
      </c>
    </row>
    <row r="214" spans="2:4">
      <c r="B214">
        <f t="shared" si="13"/>
        <v>207</v>
      </c>
      <c r="D214">
        <f t="shared" si="12"/>
        <v>0.20208994449885243</v>
      </c>
    </row>
    <row r="215" spans="2:4">
      <c r="B215">
        <f t="shared" si="13"/>
        <v>208</v>
      </c>
      <c r="D215">
        <f t="shared" si="12"/>
        <v>0.21610737180178008</v>
      </c>
    </row>
    <row r="216" spans="2:4">
      <c r="B216">
        <f t="shared" si="13"/>
        <v>209</v>
      </c>
      <c r="D216">
        <f t="shared" si="12"/>
        <v>0.23019906270329749</v>
      </c>
    </row>
    <row r="217" spans="2:4">
      <c r="B217">
        <f t="shared" si="13"/>
        <v>210</v>
      </c>
      <c r="D217">
        <f t="shared" si="12"/>
        <v>0.24436522003655314</v>
      </c>
    </row>
    <row r="218" spans="2:4">
      <c r="B218">
        <f t="shared" si="13"/>
        <v>211</v>
      </c>
      <c r="D218">
        <f t="shared" si="12"/>
        <v>0.25860604468476334</v>
      </c>
    </row>
    <row r="219" spans="2:4">
      <c r="B219">
        <f t="shared" si="13"/>
        <v>212</v>
      </c>
      <c r="D219">
        <f t="shared" si="12"/>
        <v>0.27292173554405386</v>
      </c>
    </row>
    <row r="220" spans="2:4">
      <c r="B220">
        <f t="shared" si="13"/>
        <v>213</v>
      </c>
      <c r="D220">
        <f t="shared" si="12"/>
        <v>0.287312489486101</v>
      </c>
    </row>
    <row r="221" spans="2:4">
      <c r="B221">
        <f t="shared" si="13"/>
        <v>214</v>
      </c>
      <c r="D221">
        <f t="shared" si="12"/>
        <v>0.30177850132056694</v>
      </c>
    </row>
    <row r="222" spans="2:4">
      <c r="B222">
        <f t="shared" si="13"/>
        <v>215</v>
      </c>
      <c r="D222">
        <f t="shared" si="12"/>
        <v>0.31631996375734683</v>
      </c>
    </row>
    <row r="223" spans="2:4">
      <c r="B223">
        <f t="shared" si="13"/>
        <v>216</v>
      </c>
      <c r="D223">
        <f t="shared" si="12"/>
        <v>0.33093706736861739</v>
      </c>
    </row>
    <row r="224" spans="2:4">
      <c r="B224">
        <f t="shared" si="13"/>
        <v>217</v>
      </c>
      <c r="D224">
        <f t="shared" si="12"/>
        <v>0.34563000055070159</v>
      </c>
    </row>
    <row r="225" spans="2:4">
      <c r="B225">
        <f t="shared" si="13"/>
        <v>218</v>
      </c>
      <c r="D225">
        <f t="shared" si="12"/>
        <v>0.36039894948574913</v>
      </c>
    </row>
    <row r="226" spans="2:4">
      <c r="B226">
        <f t="shared" si="13"/>
        <v>219</v>
      </c>
      <c r="D226">
        <f t="shared" si="12"/>
        <v>0.37524409810323034</v>
      </c>
    </row>
    <row r="227" spans="2:4">
      <c r="B227">
        <f t="shared" si="13"/>
        <v>220</v>
      </c>
      <c r="D227">
        <f t="shared" si="12"/>
        <v>0.39016562804126975</v>
      </c>
    </row>
    <row r="228" spans="2:4">
      <c r="B228">
        <f t="shared" si="13"/>
        <v>221</v>
      </c>
      <c r="D228">
        <f t="shared" si="12"/>
        <v>0.40516371860779499</v>
      </c>
    </row>
    <row r="229" spans="2:4">
      <c r="B229">
        <f t="shared" si="13"/>
        <v>222</v>
      </c>
      <c r="D229">
        <f t="shared" si="12"/>
        <v>0.4202385467415275</v>
      </c>
    </row>
    <row r="230" spans="2:4">
      <c r="B230">
        <f t="shared" si="13"/>
        <v>223</v>
      </c>
      <c r="D230">
        <f t="shared" si="12"/>
        <v>0.43539028697280813</v>
      </c>
    </row>
    <row r="231" spans="2:4">
      <c r="B231">
        <f t="shared" si="13"/>
        <v>224</v>
      </c>
      <c r="D231">
        <f t="shared" si="12"/>
        <v>0.45061911138427346</v>
      </c>
    </row>
    <row r="232" spans="2:4">
      <c r="B232">
        <f t="shared" si="13"/>
        <v>225</v>
      </c>
      <c r="D232">
        <f t="shared" si="12"/>
        <v>0.46592518957137008</v>
      </c>
    </row>
    <row r="233" spans="2:4">
      <c r="B233">
        <f t="shared" si="13"/>
        <v>226</v>
      </c>
      <c r="D233">
        <f t="shared" si="12"/>
        <v>0.48130868860273335</v>
      </c>
    </row>
    <row r="234" spans="2:4">
      <c r="B234">
        <f t="shared" si="13"/>
        <v>227</v>
      </c>
      <c r="D234">
        <f t="shared" si="12"/>
        <v>0.49676977298041747</v>
      </c>
    </row>
    <row r="235" spans="2:4">
      <c r="B235">
        <f t="shared" si="13"/>
        <v>228</v>
      </c>
      <c r="D235">
        <f t="shared" si="12"/>
        <v>0.51230860459999761</v>
      </c>
    </row>
    <row r="236" spans="2:4">
      <c r="B236">
        <f t="shared" si="13"/>
        <v>229</v>
      </c>
      <c r="D236">
        <f t="shared" si="12"/>
        <v>0.52792534271053304</v>
      </c>
    </row>
    <row r="237" spans="2:4">
      <c r="B237">
        <f t="shared" si="13"/>
        <v>230</v>
      </c>
      <c r="D237">
        <f t="shared" si="12"/>
        <v>0.5436201438744126</v>
      </c>
    </row>
    <row r="238" spans="2:4">
      <c r="B238">
        <f t="shared" si="13"/>
        <v>231</v>
      </c>
      <c r="D238">
        <f t="shared" si="12"/>
        <v>0.55939316192708155</v>
      </c>
    </row>
    <row r="239" spans="2:4">
      <c r="B239">
        <f t="shared" si="13"/>
        <v>232</v>
      </c>
      <c r="D239">
        <f t="shared" si="12"/>
        <v>0.57524454793664859</v>
      </c>
    </row>
    <row r="240" spans="2:4">
      <c r="B240">
        <f t="shared" si="13"/>
        <v>233</v>
      </c>
      <c r="D240">
        <f t="shared" si="12"/>
        <v>0.59117445016339465</v>
      </c>
    </row>
    <row r="241" spans="2:4">
      <c r="B241">
        <f t="shared" si="13"/>
        <v>234</v>
      </c>
      <c r="D241">
        <f t="shared" si="12"/>
        <v>0.60718301401917474</v>
      </c>
    </row>
    <row r="242" spans="2:4">
      <c r="B242">
        <f t="shared" si="13"/>
        <v>235</v>
      </c>
      <c r="D242">
        <f t="shared" si="12"/>
        <v>0.62327038202672558</v>
      </c>
    </row>
    <row r="243" spans="2:4">
      <c r="B243">
        <f t="shared" si="13"/>
        <v>236</v>
      </c>
      <c r="D243">
        <f t="shared" si="12"/>
        <v>0.63943669377888934</v>
      </c>
    </row>
    <row r="244" spans="2:4">
      <c r="B244">
        <f t="shared" si="13"/>
        <v>237</v>
      </c>
      <c r="D244">
        <f t="shared" si="12"/>
        <v>0.65568208589774857</v>
      </c>
    </row>
    <row r="245" spans="2:4">
      <c r="B245">
        <f t="shared" si="13"/>
        <v>238</v>
      </c>
      <c r="D245">
        <f t="shared" si="12"/>
        <v>0.67200669199369178</v>
      </c>
    </row>
    <row r="246" spans="2:4">
      <c r="B246">
        <f t="shared" si="13"/>
        <v>239</v>
      </c>
      <c r="D246">
        <f t="shared" si="12"/>
        <v>0.68841064262440366</v>
      </c>
    </row>
    <row r="247" spans="2:4">
      <c r="B247">
        <f t="shared" si="13"/>
        <v>240</v>
      </c>
      <c r="D247">
        <f t="shared" si="12"/>
        <v>0.70489406525380005</v>
      </c>
    </row>
    <row r="248" spans="2:4">
      <c r="B248">
        <f t="shared" si="13"/>
        <v>241</v>
      </c>
      <c r="D248">
        <f t="shared" si="12"/>
        <v>0.72145708421090271</v>
      </c>
    </row>
    <row r="249" spans="2:4">
      <c r="B249">
        <f t="shared" si="13"/>
        <v>242</v>
      </c>
      <c r="D249">
        <f t="shared" si="12"/>
        <v>0.73809982064866686</v>
      </c>
    </row>
    <row r="250" spans="2:4">
      <c r="B250">
        <f t="shared" si="13"/>
        <v>243</v>
      </c>
      <c r="D250">
        <f t="shared" si="12"/>
        <v>0.75482239250276884</v>
      </c>
    </row>
    <row r="251" spans="2:4">
      <c r="B251">
        <f t="shared" si="13"/>
        <v>244</v>
      </c>
      <c r="D251">
        <f t="shared" si="12"/>
        <v>0.77162491445036085</v>
      </c>
    </row>
    <row r="252" spans="2:4">
      <c r="B252">
        <f t="shared" si="13"/>
        <v>245</v>
      </c>
      <c r="D252">
        <f t="shared" si="12"/>
        <v>0.78850749786879026</v>
      </c>
    </row>
    <row r="253" spans="2:4">
      <c r="B253">
        <f t="shared" si="13"/>
        <v>246</v>
      </c>
      <c r="D253">
        <f t="shared" si="12"/>
        <v>0.80547025079431744</v>
      </c>
    </row>
    <row r="254" spans="2:4">
      <c r="B254">
        <f t="shared" si="13"/>
        <v>247</v>
      </c>
      <c r="D254">
        <f t="shared" si="12"/>
        <v>0.82251327788080308</v>
      </c>
    </row>
    <row r="255" spans="2:4">
      <c r="B255">
        <f t="shared" si="13"/>
        <v>248</v>
      </c>
      <c r="D255">
        <f t="shared" si="12"/>
        <v>0.83963668035840078</v>
      </c>
    </row>
    <row r="256" spans="2:4">
      <c r="B256">
        <f t="shared" si="13"/>
        <v>249</v>
      </c>
      <c r="D256">
        <f t="shared" si="12"/>
        <v>0.85684055599226028</v>
      </c>
    </row>
    <row r="257" spans="2:4">
      <c r="B257">
        <f t="shared" si="13"/>
        <v>250</v>
      </c>
      <c r="D257">
        <f t="shared" si="12"/>
        <v>0.87412499904122454</v>
      </c>
    </row>
    <row r="258" spans="2:4">
      <c r="B258">
        <f t="shared" si="13"/>
        <v>251</v>
      </c>
      <c r="D258">
        <f t="shared" si="12"/>
        <v>0.8914901002165676</v>
      </c>
    </row>
    <row r="259" spans="2:4">
      <c r="B259">
        <f t="shared" si="13"/>
        <v>252</v>
      </c>
      <c r="D259">
        <f t="shared" si="12"/>
        <v>0.90893594664074318</v>
      </c>
    </row>
    <row r="260" spans="2:4">
      <c r="B260">
        <f t="shared" si="13"/>
        <v>253</v>
      </c>
      <c r="D260">
        <f t="shared" si="12"/>
        <v>0.92646262180618066</v>
      </c>
    </row>
    <row r="261" spans="2:4">
      <c r="B261">
        <f t="shared" si="13"/>
        <v>254</v>
      </c>
      <c r="D261">
        <f t="shared" si="12"/>
        <v>0.94407020553412169</v>
      </c>
    </row>
    <row r="262" spans="2:4">
      <c r="B262">
        <f t="shared" si="13"/>
        <v>255</v>
      </c>
      <c r="D262">
        <f t="shared" si="12"/>
        <v>0.96175877393351161</v>
      </c>
    </row>
    <row r="263" spans="2:4">
      <c r="B263">
        <f t="shared" si="13"/>
        <v>256</v>
      </c>
      <c r="D263">
        <f t="shared" si="12"/>
        <v>0.97952839935994973</v>
      </c>
    </row>
    <row r="264" spans="2:4">
      <c r="B264">
        <f t="shared" si="13"/>
        <v>257</v>
      </c>
      <c r="D264">
        <f t="shared" ref="D264:D327" si="14">IF(D$1*(1/(1+EXP(-D$4*($B264-D$2))))+D$3&lt;0,0,D$1*(1/(1+EXP(-D$4*($B264-D$2))))+D$3)</f>
        <v>0.99737915037471359</v>
      </c>
    </row>
    <row r="265" spans="2:4">
      <c r="B265">
        <f t="shared" si="13"/>
        <v>258</v>
      </c>
      <c r="D265">
        <f t="shared" si="14"/>
        <v>1.0153110917038646</v>
      </c>
    </row>
    <row r="266" spans="2:4">
      <c r="B266">
        <f t="shared" si="13"/>
        <v>259</v>
      </c>
      <c r="D266">
        <f t="shared" si="14"/>
        <v>1.0333242841974326</v>
      </c>
    </row>
    <row r="267" spans="2:4">
      <c r="B267">
        <f t="shared" ref="B267:B330" si="15">B266+1</f>
        <v>260</v>
      </c>
      <c r="D267">
        <f t="shared" si="14"/>
        <v>1.0514187847887086</v>
      </c>
    </row>
    <row r="268" spans="2:4">
      <c r="B268">
        <f t="shared" si="15"/>
        <v>261</v>
      </c>
      <c r="D268">
        <f t="shared" si="14"/>
        <v>1.0695946464536417</v>
      </c>
    </row>
    <row r="269" spans="2:4">
      <c r="B269">
        <f t="shared" si="15"/>
        <v>262</v>
      </c>
      <c r="D269">
        <f t="shared" si="14"/>
        <v>1.0878519181703439</v>
      </c>
    </row>
    <row r="270" spans="2:4">
      <c r="B270">
        <f t="shared" si="15"/>
        <v>263</v>
      </c>
      <c r="D270">
        <f t="shared" si="14"/>
        <v>1.1061906448787311</v>
      </c>
    </row>
    <row r="271" spans="2:4">
      <c r="B271">
        <f t="shared" si="15"/>
        <v>264</v>
      </c>
      <c r="D271">
        <f t="shared" si="14"/>
        <v>1.124610867440293</v>
      </c>
    </row>
    <row r="272" spans="2:4">
      <c r="B272">
        <f t="shared" si="15"/>
        <v>265</v>
      </c>
      <c r="D272">
        <f t="shared" si="14"/>
        <v>1.1431126225980055</v>
      </c>
    </row>
    <row r="273" spans="2:4">
      <c r="B273">
        <f t="shared" si="15"/>
        <v>266</v>
      </c>
      <c r="D273">
        <f t="shared" si="14"/>
        <v>1.1616959429364004</v>
      </c>
    </row>
    <row r="274" spans="2:4">
      <c r="B274">
        <f t="shared" si="15"/>
        <v>267</v>
      </c>
      <c r="D274">
        <f t="shared" si="14"/>
        <v>1.1803608568418005</v>
      </c>
    </row>
    <row r="275" spans="2:4">
      <c r="B275">
        <f t="shared" si="15"/>
        <v>268</v>
      </c>
      <c r="D275">
        <f t="shared" si="14"/>
        <v>1.1991073884627208</v>
      </c>
    </row>
    <row r="276" spans="2:4">
      <c r="B276">
        <f t="shared" si="15"/>
        <v>269</v>
      </c>
      <c r="D276">
        <f t="shared" si="14"/>
        <v>1.2179355576704571</v>
      </c>
    </row>
    <row r="277" spans="2:4">
      <c r="B277">
        <f t="shared" si="15"/>
        <v>270</v>
      </c>
      <c r="D277">
        <f t="shared" si="14"/>
        <v>1.2368453800198744</v>
      </c>
    </row>
    <row r="278" spans="2:4">
      <c r="B278">
        <f t="shared" si="15"/>
        <v>271</v>
      </c>
      <c r="D278">
        <f t="shared" si="14"/>
        <v>1.255836866710383</v>
      </c>
    </row>
    <row r="279" spans="2:4">
      <c r="B279">
        <f t="shared" si="15"/>
        <v>272</v>
      </c>
      <c r="D279">
        <f t="shared" si="14"/>
        <v>1.2749100245471454</v>
      </c>
    </row>
    <row r="280" spans="2:4">
      <c r="B280">
        <f t="shared" si="15"/>
        <v>273</v>
      </c>
      <c r="D280">
        <f t="shared" si="14"/>
        <v>1.2940648559024948</v>
      </c>
    </row>
    <row r="281" spans="2:4">
      <c r="B281">
        <f t="shared" si="15"/>
        <v>274</v>
      </c>
      <c r="D281">
        <f t="shared" si="14"/>
        <v>1.3133013586775926</v>
      </c>
    </row>
    <row r="282" spans="2:4">
      <c r="B282">
        <f t="shared" si="15"/>
        <v>275</v>
      </c>
      <c r="D282">
        <f t="shared" si="14"/>
        <v>1.3326195262643314</v>
      </c>
    </row>
    <row r="283" spans="2:4">
      <c r="B283">
        <f t="shared" si="15"/>
        <v>276</v>
      </c>
      <c r="D283">
        <f t="shared" si="14"/>
        <v>1.3520193475074911</v>
      </c>
    </row>
    <row r="284" spans="2:4">
      <c r="B284">
        <f t="shared" si="15"/>
        <v>277</v>
      </c>
      <c r="D284">
        <f t="shared" si="14"/>
        <v>1.3715008066671603</v>
      </c>
    </row>
    <row r="285" spans="2:4">
      <c r="B285">
        <f t="shared" si="15"/>
        <v>278</v>
      </c>
      <c r="D285">
        <f t="shared" si="14"/>
        <v>1.3910638833814346</v>
      </c>
    </row>
    <row r="286" spans="2:4">
      <c r="B286">
        <f t="shared" si="15"/>
        <v>279</v>
      </c>
      <c r="D286">
        <f t="shared" si="14"/>
        <v>1.410708552629405</v>
      </c>
    </row>
    <row r="287" spans="2:4">
      <c r="B287">
        <f t="shared" si="15"/>
        <v>280</v>
      </c>
      <c r="D287">
        <f t="shared" si="14"/>
        <v>1.4304347846944379</v>
      </c>
    </row>
    <row r="288" spans="2:4">
      <c r="B288">
        <f t="shared" si="15"/>
        <v>281</v>
      </c>
      <c r="D288">
        <f t="shared" si="14"/>
        <v>1.4502425451277681</v>
      </c>
    </row>
    <row r="289" spans="2:4">
      <c r="B289">
        <f t="shared" si="15"/>
        <v>282</v>
      </c>
      <c r="D289">
        <f t="shared" si="14"/>
        <v>1.4701317947124126</v>
      </c>
    </row>
    <row r="290" spans="2:4">
      <c r="B290">
        <f t="shared" si="15"/>
        <v>283</v>
      </c>
      <c r="D290">
        <f t="shared" si="14"/>
        <v>1.4901024894274113</v>
      </c>
    </row>
    <row r="291" spans="2:4">
      <c r="B291">
        <f t="shared" si="15"/>
        <v>284</v>
      </c>
      <c r="D291">
        <f t="shared" si="14"/>
        <v>1.510154580412407</v>
      </c>
    </row>
    <row r="292" spans="2:4">
      <c r="B292">
        <f t="shared" si="15"/>
        <v>285</v>
      </c>
      <c r="D292">
        <f t="shared" si="14"/>
        <v>1.5302880139325876</v>
      </c>
    </row>
    <row r="293" spans="2:4">
      <c r="B293">
        <f t="shared" si="15"/>
        <v>286</v>
      </c>
      <c r="D293">
        <f t="shared" si="14"/>
        <v>1.550502731343983</v>
      </c>
    </row>
    <row r="294" spans="2:4">
      <c r="B294">
        <f t="shared" si="15"/>
        <v>287</v>
      </c>
      <c r="D294">
        <f t="shared" si="14"/>
        <v>1.5707986690591356</v>
      </c>
    </row>
    <row r="295" spans="2:4">
      <c r="B295">
        <f t="shared" si="15"/>
        <v>288</v>
      </c>
      <c r="D295">
        <f t="shared" si="14"/>
        <v>1.5911757585131707</v>
      </c>
    </row>
    <row r="296" spans="2:4">
      <c r="B296">
        <f t="shared" si="15"/>
        <v>289</v>
      </c>
      <c r="D296">
        <f t="shared" si="14"/>
        <v>1.6116339261302466</v>
      </c>
    </row>
    <row r="297" spans="2:4">
      <c r="B297">
        <f t="shared" si="15"/>
        <v>290</v>
      </c>
      <c r="D297">
        <f t="shared" si="14"/>
        <v>1.6321730932904219</v>
      </c>
    </row>
    <row r="298" spans="2:4">
      <c r="B298">
        <f t="shared" si="15"/>
        <v>291</v>
      </c>
      <c r="D298">
        <f t="shared" si="14"/>
        <v>1.6527931762969446</v>
      </c>
    </row>
    <row r="299" spans="2:4">
      <c r="B299">
        <f t="shared" si="15"/>
        <v>292</v>
      </c>
      <c r="D299">
        <f t="shared" si="14"/>
        <v>1.6734940863439687</v>
      </c>
    </row>
    <row r="300" spans="2:4">
      <c r="B300">
        <f t="shared" si="15"/>
        <v>293</v>
      </c>
      <c r="D300">
        <f t="shared" si="14"/>
        <v>1.6942757294847119</v>
      </c>
    </row>
    <row r="301" spans="2:4">
      <c r="B301">
        <f t="shared" si="15"/>
        <v>294</v>
      </c>
      <c r="D301">
        <f t="shared" si="14"/>
        <v>1.7151380066000743</v>
      </c>
    </row>
    <row r="302" spans="2:4">
      <c r="B302">
        <f t="shared" si="15"/>
        <v>295</v>
      </c>
      <c r="D302">
        <f t="shared" si="14"/>
        <v>1.7360808133677121</v>
      </c>
    </row>
    <row r="303" spans="2:4">
      <c r="B303">
        <f t="shared" si="15"/>
        <v>296</v>
      </c>
      <c r="D303">
        <f t="shared" si="14"/>
        <v>1.7571040402315989</v>
      </c>
    </row>
    <row r="304" spans="2:4">
      <c r="B304">
        <f t="shared" si="15"/>
        <v>297</v>
      </c>
      <c r="D304">
        <f t="shared" si="14"/>
        <v>1.7782075723720645</v>
      </c>
    </row>
    <row r="305" spans="2:4">
      <c r="B305">
        <f t="shared" si="15"/>
        <v>298</v>
      </c>
      <c r="D305">
        <f t="shared" si="14"/>
        <v>1.7993912896763469</v>
      </c>
    </row>
    <row r="306" spans="2:4">
      <c r="B306">
        <f t="shared" si="15"/>
        <v>299</v>
      </c>
      <c r="D306">
        <f t="shared" si="14"/>
        <v>1.8206550667096368</v>
      </c>
    </row>
    <row r="307" spans="2:4">
      <c r="B307">
        <f t="shared" si="15"/>
        <v>300</v>
      </c>
      <c r="D307">
        <f t="shared" si="14"/>
        <v>1.841998772686662</v>
      </c>
    </row>
    <row r="308" spans="2:4">
      <c r="B308">
        <f t="shared" si="15"/>
        <v>301</v>
      </c>
      <c r="D308">
        <f t="shared" si="14"/>
        <v>1.8634222714437967</v>
      </c>
    </row>
    <row r="309" spans="2:4">
      <c r="B309">
        <f t="shared" si="15"/>
        <v>302</v>
      </c>
      <c r="D309">
        <f t="shared" si="14"/>
        <v>1.8849254214117179</v>
      </c>
    </row>
    <row r="310" spans="2:4">
      <c r="B310">
        <f t="shared" si="15"/>
        <v>303</v>
      </c>
      <c r="D310">
        <f t="shared" si="14"/>
        <v>1.9065080755886146</v>
      </c>
    </row>
    <row r="311" spans="2:4">
      <c r="B311">
        <f t="shared" si="15"/>
        <v>304</v>
      </c>
      <c r="D311">
        <f t="shared" si="14"/>
        <v>1.9281700815139775</v>
      </c>
    </row>
    <row r="312" spans="2:4">
      <c r="B312">
        <f t="shared" si="15"/>
        <v>305</v>
      </c>
      <c r="D312">
        <f t="shared" si="14"/>
        <v>1.9499112812429509</v>
      </c>
    </row>
    <row r="313" spans="2:4">
      <c r="B313">
        <f t="shared" si="15"/>
        <v>306</v>
      </c>
      <c r="D313">
        <f t="shared" si="14"/>
        <v>1.9717315113212868</v>
      </c>
    </row>
    <row r="314" spans="2:4">
      <c r="B314">
        <f t="shared" si="15"/>
        <v>307</v>
      </c>
      <c r="D314">
        <f t="shared" si="14"/>
        <v>1.9936306027609021</v>
      </c>
    </row>
    <row r="315" spans="2:4">
      <c r="B315">
        <f t="shared" si="15"/>
        <v>308</v>
      </c>
      <c r="D315">
        <f t="shared" si="14"/>
        <v>2.0156083810160368</v>
      </c>
    </row>
    <row r="316" spans="2:4">
      <c r="B316">
        <f t="shared" si="15"/>
        <v>309</v>
      </c>
      <c r="D316">
        <f t="shared" si="14"/>
        <v>2.037664665960051</v>
      </c>
    </row>
    <row r="317" spans="2:4">
      <c r="B317">
        <f t="shared" si="15"/>
        <v>310</v>
      </c>
      <c r="D317">
        <f t="shared" si="14"/>
        <v>2.0597992718628531</v>
      </c>
    </row>
    <row r="318" spans="2:4">
      <c r="B318">
        <f t="shared" si="15"/>
        <v>311</v>
      </c>
      <c r="D318">
        <f t="shared" si="14"/>
        <v>2.082012007368963</v>
      </c>
    </row>
    <row r="319" spans="2:4">
      <c r="B319">
        <f t="shared" si="15"/>
        <v>312</v>
      </c>
      <c r="D319">
        <f t="shared" si="14"/>
        <v>2.104302675476255</v>
      </c>
    </row>
    <row r="320" spans="2:4">
      <c r="B320">
        <f t="shared" si="15"/>
        <v>313</v>
      </c>
      <c r="D320">
        <f t="shared" si="14"/>
        <v>2.1266710735153547</v>
      </c>
    </row>
    <row r="321" spans="2:4">
      <c r="B321">
        <f t="shared" si="15"/>
        <v>314</v>
      </c>
      <c r="D321">
        <f t="shared" si="14"/>
        <v>2.1491169931297103</v>
      </c>
    </row>
    <row r="322" spans="2:4">
      <c r="B322">
        <f t="shared" si="15"/>
        <v>315</v>
      </c>
      <c r="D322">
        <f t="shared" si="14"/>
        <v>2.171640220256374</v>
      </c>
    </row>
    <row r="323" spans="2:4">
      <c r="B323">
        <f t="shared" si="15"/>
        <v>316</v>
      </c>
      <c r="D323">
        <f t="shared" si="14"/>
        <v>2.1942405351074701</v>
      </c>
    </row>
    <row r="324" spans="2:4">
      <c r="B324">
        <f t="shared" si="15"/>
        <v>317</v>
      </c>
      <c r="D324">
        <f t="shared" si="14"/>
        <v>2.216917712152374</v>
      </c>
    </row>
    <row r="325" spans="2:4">
      <c r="B325">
        <f t="shared" si="15"/>
        <v>318</v>
      </c>
      <c r="D325">
        <f t="shared" si="14"/>
        <v>2.2396715201006288</v>
      </c>
    </row>
    <row r="326" spans="2:4">
      <c r="B326">
        <f t="shared" si="15"/>
        <v>319</v>
      </c>
      <c r="D326">
        <f t="shared" si="14"/>
        <v>2.2625017218855765</v>
      </c>
    </row>
    <row r="327" spans="2:4">
      <c r="B327">
        <f t="shared" si="15"/>
        <v>320</v>
      </c>
      <c r="D327">
        <f t="shared" si="14"/>
        <v>2.2854080746487462</v>
      </c>
    </row>
    <row r="328" spans="2:4">
      <c r="B328">
        <f t="shared" si="15"/>
        <v>321</v>
      </c>
      <c r="D328">
        <f t="shared" ref="D328:D391" si="16">IF(D$1*(1/(1+EXP(-D$4*($B328-D$2))))+D$3&lt;0,0,D$1*(1/(1+EXP(-D$4*($B328-D$2))))+D$3)</f>
        <v>2.3083903297249933</v>
      </c>
    </row>
    <row r="329" spans="2:4">
      <c r="B329">
        <f t="shared" si="15"/>
        <v>322</v>
      </c>
      <c r="D329">
        <f t="shared" si="16"/>
        <v>2.3314482326283974</v>
      </c>
    </row>
    <row r="330" spans="2:4">
      <c r="B330">
        <f t="shared" si="15"/>
        <v>323</v>
      </c>
      <c r="D330">
        <f t="shared" si="16"/>
        <v>2.3545815230389442</v>
      </c>
    </row>
    <row r="331" spans="2:4">
      <c r="B331">
        <f t="shared" ref="B331:B394" si="17">B330+1</f>
        <v>324</v>
      </c>
      <c r="D331">
        <f t="shared" si="16"/>
        <v>2.3777899347899876</v>
      </c>
    </row>
    <row r="332" spans="2:4">
      <c r="B332">
        <f t="shared" si="17"/>
        <v>325</v>
      </c>
      <c r="D332">
        <f t="shared" si="16"/>
        <v>2.4010731958564984</v>
      </c>
    </row>
    <row r="333" spans="2:4">
      <c r="B333">
        <f t="shared" si="17"/>
        <v>326</v>
      </c>
      <c r="D333">
        <f t="shared" si="16"/>
        <v>2.4244310283441344</v>
      </c>
    </row>
    <row r="334" spans="2:4">
      <c r="B334">
        <f t="shared" si="17"/>
        <v>327</v>
      </c>
      <c r="D334">
        <f t="shared" si="16"/>
        <v>2.4478631484791089</v>
      </c>
    </row>
    <row r="335" spans="2:4">
      <c r="B335">
        <f t="shared" si="17"/>
        <v>328</v>
      </c>
      <c r="D335">
        <f t="shared" si="16"/>
        <v>2.4713692665988924</v>
      </c>
    </row>
    <row r="336" spans="2:4">
      <c r="B336">
        <f t="shared" si="17"/>
        <v>329</v>
      </c>
      <c r="D336">
        <f t="shared" si="16"/>
        <v>2.4949490871437385</v>
      </c>
    </row>
    <row r="337" spans="2:4">
      <c r="B337">
        <f t="shared" si="17"/>
        <v>330</v>
      </c>
      <c r="D337">
        <f t="shared" si="16"/>
        <v>2.5186023086490614</v>
      </c>
    </row>
    <row r="338" spans="2:4">
      <c r="B338">
        <f t="shared" si="17"/>
        <v>331</v>
      </c>
      <c r="D338">
        <f t="shared" si="16"/>
        <v>2.5423286237386575</v>
      </c>
    </row>
    <row r="339" spans="2:4">
      <c r="B339">
        <f t="shared" si="17"/>
        <v>332</v>
      </c>
      <c r="D339">
        <f t="shared" si="16"/>
        <v>2.5661277191187892</v>
      </c>
    </row>
    <row r="340" spans="2:4">
      <c r="B340">
        <f t="shared" si="17"/>
        <v>333</v>
      </c>
      <c r="D340">
        <f t="shared" si="16"/>
        <v>2.5899992755731418</v>
      </c>
    </row>
    <row r="341" spans="2:4">
      <c r="B341">
        <f t="shared" si="17"/>
        <v>334</v>
      </c>
      <c r="D341">
        <f t="shared" si="16"/>
        <v>2.6139429679586499</v>
      </c>
    </row>
    <row r="342" spans="2:4">
      <c r="B342">
        <f t="shared" si="17"/>
        <v>335</v>
      </c>
      <c r="D342">
        <f t="shared" si="16"/>
        <v>2.6379584652022157</v>
      </c>
    </row>
    <row r="343" spans="2:4">
      <c r="B343">
        <f t="shared" si="17"/>
        <v>336</v>
      </c>
      <c r="D343">
        <f t="shared" si="16"/>
        <v>2.6620454302983205</v>
      </c>
    </row>
    <row r="344" spans="2:4">
      <c r="B344">
        <f t="shared" si="17"/>
        <v>337</v>
      </c>
      <c r="D344">
        <f t="shared" si="16"/>
        <v>2.6862035203075356</v>
      </c>
    </row>
    <row r="345" spans="2:4">
      <c r="B345">
        <f t="shared" si="17"/>
        <v>338</v>
      </c>
      <c r="D345">
        <f t="shared" si="16"/>
        <v>2.710432386355949</v>
      </c>
    </row>
    <row r="346" spans="2:4">
      <c r="B346">
        <f t="shared" si="17"/>
        <v>339</v>
      </c>
      <c r="D346">
        <f t="shared" si="16"/>
        <v>2.7347316736355056</v>
      </c>
    </row>
    <row r="347" spans="2:4">
      <c r="B347">
        <f t="shared" si="17"/>
        <v>340</v>
      </c>
      <c r="D347">
        <f t="shared" si="16"/>
        <v>2.7591010214052734</v>
      </c>
    </row>
    <row r="348" spans="2:4">
      <c r="B348">
        <f t="shared" si="17"/>
        <v>341</v>
      </c>
      <c r="D348">
        <f t="shared" si="16"/>
        <v>2.7835400629936435</v>
      </c>
    </row>
    <row r="349" spans="2:4">
      <c r="B349">
        <f t="shared" si="17"/>
        <v>342</v>
      </c>
      <c r="D349">
        <f t="shared" si="16"/>
        <v>2.8080484258014717</v>
      </c>
    </row>
    <row r="350" spans="2:4">
      <c r="B350">
        <f t="shared" si="17"/>
        <v>343</v>
      </c>
      <c r="D350">
        <f t="shared" si="16"/>
        <v>2.8326257313061616</v>
      </c>
    </row>
    <row r="351" spans="2:4">
      <c r="B351">
        <f t="shared" si="17"/>
        <v>344</v>
      </c>
      <c r="D351">
        <f t="shared" si="16"/>
        <v>2.8572715950667122</v>
      </c>
    </row>
    <row r="352" spans="2:4">
      <c r="B352">
        <f t="shared" si="17"/>
        <v>345</v>
      </c>
      <c r="D352">
        <f t="shared" si="16"/>
        <v>2.8819856267297057</v>
      </c>
    </row>
    <row r="353" spans="2:4">
      <c r="B353">
        <f t="shared" si="17"/>
        <v>346</v>
      </c>
      <c r="D353">
        <f t="shared" si="16"/>
        <v>2.9067674300362878</v>
      </c>
    </row>
    <row r="354" spans="2:4">
      <c r="B354">
        <f t="shared" si="17"/>
        <v>347</v>
      </c>
      <c r="D354">
        <f t="shared" si="16"/>
        <v>2.9316166028300987</v>
      </c>
    </row>
    <row r="355" spans="2:4">
      <c r="B355">
        <f t="shared" si="17"/>
        <v>348</v>
      </c>
      <c r="D355">
        <f t="shared" si="16"/>
        <v>2.9565327370661896</v>
      </c>
    </row>
    <row r="356" spans="2:4">
      <c r="B356">
        <f t="shared" si="17"/>
        <v>349</v>
      </c>
      <c r="D356">
        <f t="shared" si="16"/>
        <v>2.9815154188209307</v>
      </c>
    </row>
    <row r="357" spans="2:4">
      <c r="B357">
        <f t="shared" si="17"/>
        <v>350</v>
      </c>
      <c r="D357">
        <f t="shared" si="16"/>
        <v>3.0065642283028939</v>
      </c>
    </row>
    <row r="358" spans="2:4">
      <c r="B358">
        <f t="shared" si="17"/>
        <v>351</v>
      </c>
      <c r="D358">
        <f t="shared" si="16"/>
        <v>3.0316787398647396</v>
      </c>
    </row>
    <row r="359" spans="2:4">
      <c r="B359">
        <f t="shared" si="17"/>
        <v>352</v>
      </c>
      <c r="D359">
        <f t="shared" si="16"/>
        <v>3.0568585220161024</v>
      </c>
    </row>
    <row r="360" spans="2:4">
      <c r="B360">
        <f t="shared" si="17"/>
        <v>353</v>
      </c>
      <c r="D360">
        <f t="shared" si="16"/>
        <v>3.0821031374374712</v>
      </c>
    </row>
    <row r="361" spans="2:4">
      <c r="B361">
        <f t="shared" si="17"/>
        <v>354</v>
      </c>
      <c r="D361">
        <f t="shared" si="16"/>
        <v>3.1074121429950949</v>
      </c>
    </row>
    <row r="362" spans="2:4">
      <c r="B362">
        <f t="shared" si="17"/>
        <v>355</v>
      </c>
      <c r="D362">
        <f t="shared" si="16"/>
        <v>3.1327850897568714</v>
      </c>
    </row>
    <row r="363" spans="2:4">
      <c r="B363">
        <f t="shared" si="17"/>
        <v>356</v>
      </c>
      <c r="D363">
        <f t="shared" si="16"/>
        <v>3.1582215230092938</v>
      </c>
    </row>
    <row r="364" spans="2:4">
      <c r="B364">
        <f t="shared" si="17"/>
        <v>357</v>
      </c>
      <c r="D364">
        <f t="shared" si="16"/>
        <v>3.1837209822753652</v>
      </c>
    </row>
    <row r="365" spans="2:4">
      <c r="B365">
        <f t="shared" si="17"/>
        <v>358</v>
      </c>
      <c r="D365">
        <f t="shared" si="16"/>
        <v>3.2092830013335849</v>
      </c>
    </row>
    <row r="366" spans="2:4">
      <c r="B366">
        <f t="shared" si="17"/>
        <v>359</v>
      </c>
      <c r="D366">
        <f t="shared" si="16"/>
        <v>3.2349071082379242</v>
      </c>
    </row>
    <row r="367" spans="2:4">
      <c r="B367">
        <f t="shared" si="17"/>
        <v>360</v>
      </c>
      <c r="D367">
        <f t="shared" si="16"/>
        <v>3.2605928253388514</v>
      </c>
    </row>
    <row r="368" spans="2:4">
      <c r="B368">
        <f t="shared" si="17"/>
        <v>361</v>
      </c>
      <c r="D368">
        <f t="shared" si="16"/>
        <v>3.2863396693053728</v>
      </c>
    </row>
    <row r="369" spans="2:4">
      <c r="B369">
        <f t="shared" si="17"/>
        <v>362</v>
      </c>
      <c r="D369">
        <f t="shared" si="16"/>
        <v>3.3121471511481237</v>
      </c>
    </row>
    <row r="370" spans="2:4">
      <c r="B370">
        <f t="shared" si="17"/>
        <v>363</v>
      </c>
      <c r="D370">
        <f t="shared" si="16"/>
        <v>3.3380147762434733</v>
      </c>
    </row>
    <row r="371" spans="2:4">
      <c r="B371">
        <f t="shared" si="17"/>
        <v>364</v>
      </c>
      <c r="D371">
        <f t="shared" si="16"/>
        <v>3.3639420443586818</v>
      </c>
    </row>
    <row r="372" spans="2:4">
      <c r="B372">
        <f t="shared" si="17"/>
        <v>365</v>
      </c>
      <c r="D372">
        <f t="shared" si="16"/>
        <v>3.3899284496780888</v>
      </c>
    </row>
    <row r="373" spans="2:4">
      <c r="B373">
        <f t="shared" si="17"/>
        <v>366</v>
      </c>
      <c r="D373">
        <f t="shared" si="16"/>
        <v>3.4159734808303392</v>
      </c>
    </row>
    <row r="374" spans="2:4">
      <c r="B374">
        <f t="shared" si="17"/>
        <v>367</v>
      </c>
      <c r="D374">
        <f t="shared" si="16"/>
        <v>3.4420766209166436</v>
      </c>
    </row>
    <row r="375" spans="2:4">
      <c r="B375">
        <f t="shared" si="17"/>
        <v>368</v>
      </c>
      <c r="D375">
        <f t="shared" si="16"/>
        <v>3.4682373475400974</v>
      </c>
    </row>
    <row r="376" spans="2:4">
      <c r="B376">
        <f t="shared" si="17"/>
        <v>369</v>
      </c>
      <c r="D376">
        <f t="shared" si="16"/>
        <v>3.4944551328360074</v>
      </c>
    </row>
    <row r="377" spans="2:4">
      <c r="B377">
        <f t="shared" si="17"/>
        <v>370</v>
      </c>
      <c r="D377">
        <f t="shared" si="16"/>
        <v>3.5207294435032868</v>
      </c>
    </row>
    <row r="378" spans="2:4">
      <c r="B378">
        <f t="shared" si="17"/>
        <v>371</v>
      </c>
      <c r="D378">
        <f t="shared" si="16"/>
        <v>3.5470597408368727</v>
      </c>
    </row>
    <row r="379" spans="2:4">
      <c r="B379">
        <f t="shared" si="17"/>
        <v>372</v>
      </c>
      <c r="D379">
        <f t="shared" si="16"/>
        <v>3.5734454807611833</v>
      </c>
    </row>
    <row r="380" spans="2:4">
      <c r="B380">
        <f t="shared" si="17"/>
        <v>373</v>
      </c>
      <c r="D380">
        <f t="shared" si="16"/>
        <v>3.5998861138646117</v>
      </c>
    </row>
    <row r="381" spans="2:4">
      <c r="B381">
        <f t="shared" si="17"/>
        <v>374</v>
      </c>
      <c r="D381">
        <f t="shared" si="16"/>
        <v>3.6263810854350584</v>
      </c>
    </row>
    <row r="382" spans="2:4">
      <c r="B382">
        <f t="shared" si="17"/>
        <v>375</v>
      </c>
      <c r="D382">
        <f t="shared" si="16"/>
        <v>3.6529298354964919</v>
      </c>
    </row>
    <row r="383" spans="2:4">
      <c r="B383">
        <f t="shared" si="17"/>
        <v>376</v>
      </c>
      <c r="D383">
        <f t="shared" si="16"/>
        <v>3.6795317988465355</v>
      </c>
    </row>
    <row r="384" spans="2:4">
      <c r="B384">
        <f t="shared" si="17"/>
        <v>377</v>
      </c>
      <c r="D384">
        <f t="shared" si="16"/>
        <v>3.7061864050950977</v>
      </c>
    </row>
    <row r="385" spans="2:4">
      <c r="B385">
        <f t="shared" si="17"/>
        <v>378</v>
      </c>
      <c r="D385">
        <f t="shared" si="16"/>
        <v>3.7328930787040067</v>
      </c>
    </row>
    <row r="386" spans="2:4">
      <c r="B386">
        <f t="shared" si="17"/>
        <v>379</v>
      </c>
      <c r="D386">
        <f t="shared" si="16"/>
        <v>3.7596512390276819</v>
      </c>
    </row>
    <row r="387" spans="2:4">
      <c r="B387">
        <f t="shared" si="17"/>
        <v>380</v>
      </c>
      <c r="D387">
        <f t="shared" si="16"/>
        <v>3.7864603003548218</v>
      </c>
    </row>
    <row r="388" spans="2:4">
      <c r="B388">
        <f t="shared" si="17"/>
        <v>381</v>
      </c>
      <c r="D388">
        <f t="shared" si="16"/>
        <v>3.8133196719510956</v>
      </c>
    </row>
    <row r="389" spans="2:4">
      <c r="B389">
        <f t="shared" si="17"/>
        <v>382</v>
      </c>
      <c r="D389">
        <f t="shared" si="16"/>
        <v>3.8402287581028594</v>
      </c>
    </row>
    <row r="390" spans="2:4">
      <c r="B390">
        <f t="shared" si="17"/>
        <v>383</v>
      </c>
      <c r="D390">
        <f t="shared" si="16"/>
        <v>3.8671869581618683</v>
      </c>
    </row>
    <row r="391" spans="2:4">
      <c r="B391">
        <f t="shared" si="17"/>
        <v>384</v>
      </c>
      <c r="D391">
        <f t="shared" si="16"/>
        <v>3.8941936665909971</v>
      </c>
    </row>
    <row r="392" spans="2:4">
      <c r="B392">
        <f t="shared" si="17"/>
        <v>385</v>
      </c>
      <c r="D392">
        <f t="shared" ref="D392:D455" si="18">IF(D$1*(1/(1+EXP(-D$4*($B392-D$2))))+D$3&lt;0,0,D$1*(1/(1+EXP(-D$4*($B392-D$2))))+D$3)</f>
        <v>3.9212482730109466</v>
      </c>
    </row>
    <row r="393" spans="2:4">
      <c r="B393">
        <f t="shared" si="17"/>
        <v>386</v>
      </c>
      <c r="D393">
        <f t="shared" si="18"/>
        <v>3.9483501622479498</v>
      </c>
    </row>
    <row r="394" spans="2:4">
      <c r="B394">
        <f t="shared" si="17"/>
        <v>387</v>
      </c>
      <c r="D394">
        <f t="shared" si="18"/>
        <v>3.9754987143824536</v>
      </c>
    </row>
    <row r="395" spans="2:4">
      <c r="B395">
        <f t="shared" ref="B395:B458" si="19">B394+1</f>
        <v>388</v>
      </c>
      <c r="D395">
        <f t="shared" si="18"/>
        <v>4.0026933047987905</v>
      </c>
    </row>
    <row r="396" spans="2:4">
      <c r="B396">
        <f t="shared" si="19"/>
        <v>389</v>
      </c>
      <c r="D396">
        <f t="shared" si="18"/>
        <v>4.0299333042358105</v>
      </c>
    </row>
    <row r="397" spans="2:4">
      <c r="B397">
        <f t="shared" si="19"/>
        <v>390</v>
      </c>
      <c r="D397">
        <f t="shared" si="18"/>
        <v>4.0572180788384813</v>
      </c>
    </row>
    <row r="398" spans="2:4">
      <c r="B398">
        <f t="shared" si="19"/>
        <v>391</v>
      </c>
      <c r="D398">
        <f t="shared" si="18"/>
        <v>4.0845469902104492</v>
      </c>
    </row>
    <row r="399" spans="2:4">
      <c r="B399">
        <f t="shared" si="19"/>
        <v>392</v>
      </c>
      <c r="D399">
        <f t="shared" si="18"/>
        <v>4.1119193954675461</v>
      </c>
    </row>
    <row r="400" spans="2:4">
      <c r="B400">
        <f t="shared" si="19"/>
        <v>393</v>
      </c>
      <c r="D400">
        <f t="shared" si="18"/>
        <v>4.1393346472922437</v>
      </c>
    </row>
    <row r="401" spans="2:4">
      <c r="B401">
        <f t="shared" si="19"/>
        <v>394</v>
      </c>
      <c r="D401">
        <f t="shared" si="18"/>
        <v>4.1667920939890353</v>
      </c>
    </row>
    <row r="402" spans="2:4">
      <c r="B402">
        <f t="shared" si="19"/>
        <v>395</v>
      </c>
      <c r="D402">
        <f t="shared" si="18"/>
        <v>4.1942910795407444</v>
      </c>
    </row>
    <row r="403" spans="2:4">
      <c r="B403">
        <f t="shared" si="19"/>
        <v>396</v>
      </c>
      <c r="D403">
        <f t="shared" si="18"/>
        <v>4.2218309436657604</v>
      </c>
    </row>
    <row r="404" spans="2:4">
      <c r="B404">
        <f t="shared" si="19"/>
        <v>397</v>
      </c>
      <c r="D404">
        <f t="shared" si="18"/>
        <v>4.2494110218761687</v>
      </c>
    </row>
    <row r="405" spans="2:4">
      <c r="B405">
        <f t="shared" si="19"/>
        <v>398</v>
      </c>
      <c r="D405">
        <f t="shared" si="18"/>
        <v>4.2770306455367777</v>
      </c>
    </row>
    <row r="406" spans="2:4">
      <c r="B406">
        <f t="shared" si="19"/>
        <v>399</v>
      </c>
      <c r="D406">
        <f t="shared" si="18"/>
        <v>4.3046891419250528</v>
      </c>
    </row>
    <row r="407" spans="2:4">
      <c r="B407">
        <f t="shared" si="19"/>
        <v>400</v>
      </c>
      <c r="D407">
        <f t="shared" si="18"/>
        <v>4.3323858342919088</v>
      </c>
    </row>
    <row r="408" spans="2:4">
      <c r="B408">
        <f t="shared" si="19"/>
        <v>401</v>
      </c>
      <c r="D408">
        <f t="shared" si="18"/>
        <v>4.360120041923377</v>
      </c>
    </row>
    <row r="409" spans="2:4">
      <c r="B409">
        <f t="shared" si="19"/>
        <v>402</v>
      </c>
      <c r="D409">
        <f t="shared" si="18"/>
        <v>4.3878910802031328</v>
      </c>
    </row>
    <row r="410" spans="2:4">
      <c r="B410">
        <f t="shared" si="19"/>
        <v>403</v>
      </c>
      <c r="D410">
        <f t="shared" si="18"/>
        <v>4.4156982606758701</v>
      </c>
    </row>
    <row r="411" spans="2:4">
      <c r="B411">
        <f t="shared" si="19"/>
        <v>404</v>
      </c>
      <c r="D411">
        <f t="shared" si="18"/>
        <v>4.4435408911114944</v>
      </c>
    </row>
    <row r="412" spans="2:4">
      <c r="B412">
        <f t="shared" si="19"/>
        <v>405</v>
      </c>
      <c r="D412">
        <f t="shared" si="18"/>
        <v>4.4714182755701666</v>
      </c>
    </row>
    <row r="413" spans="2:4">
      <c r="B413">
        <f t="shared" si="19"/>
        <v>406</v>
      </c>
      <c r="D413">
        <f t="shared" si="18"/>
        <v>4.499329714468133</v>
      </c>
    </row>
    <row r="414" spans="2:4">
      <c r="B414">
        <f t="shared" si="19"/>
        <v>407</v>
      </c>
      <c r="D414">
        <f t="shared" si="18"/>
        <v>4.5272745046443674</v>
      </c>
    </row>
    <row r="415" spans="2:4">
      <c r="B415">
        <f t="shared" si="19"/>
        <v>408</v>
      </c>
      <c r="D415">
        <f t="shared" si="18"/>
        <v>4.5552519394279951</v>
      </c>
    </row>
    <row r="416" spans="2:4">
      <c r="B416">
        <f t="shared" si="19"/>
        <v>409</v>
      </c>
      <c r="D416">
        <f t="shared" si="18"/>
        <v>4.5832613087064908</v>
      </c>
    </row>
    <row r="417" spans="2:4">
      <c r="B417">
        <f t="shared" si="19"/>
        <v>410</v>
      </c>
      <c r="D417">
        <f t="shared" si="18"/>
        <v>4.6113018989946362</v>
      </c>
    </row>
    <row r="418" spans="2:4">
      <c r="B418">
        <f t="shared" si="19"/>
        <v>411</v>
      </c>
      <c r="D418">
        <f t="shared" si="18"/>
        <v>4.6393729935042263</v>
      </c>
    </row>
    <row r="419" spans="2:4">
      <c r="B419">
        <f t="shared" si="19"/>
        <v>412</v>
      </c>
      <c r="D419">
        <f t="shared" si="18"/>
        <v>4.6674738722145133</v>
      </c>
    </row>
    <row r="420" spans="2:4">
      <c r="B420">
        <f t="shared" si="19"/>
        <v>413</v>
      </c>
      <c r="D420">
        <f t="shared" si="18"/>
        <v>4.695603811943351</v>
      </c>
    </row>
    <row r="421" spans="2:4">
      <c r="B421">
        <f t="shared" si="19"/>
        <v>414</v>
      </c>
      <c r="D421">
        <f t="shared" si="18"/>
        <v>4.7237620864190699</v>
      </c>
    </row>
    <row r="422" spans="2:4">
      <c r="B422">
        <f t="shared" si="19"/>
        <v>415</v>
      </c>
      <c r="D422">
        <f t="shared" si="18"/>
        <v>4.7519479663530255</v>
      </c>
    </row>
    <row r="423" spans="2:4">
      <c r="B423">
        <f t="shared" si="19"/>
        <v>416</v>
      </c>
      <c r="D423">
        <f t="shared" si="18"/>
        <v>4.780160719512824</v>
      </c>
    </row>
    <row r="424" spans="2:4">
      <c r="B424">
        <f t="shared" si="19"/>
        <v>417</v>
      </c>
      <c r="D424">
        <f t="shared" si="18"/>
        <v>4.8083996107962177</v>
      </c>
    </row>
    <row r="425" spans="2:4">
      <c r="B425">
        <f t="shared" si="19"/>
        <v>418</v>
      </c>
      <c r="D425">
        <f t="shared" si="18"/>
        <v>4.8366639023056308</v>
      </c>
    </row>
    <row r="426" spans="2:4">
      <c r="B426">
        <f t="shared" si="19"/>
        <v>419</v>
      </c>
      <c r="D426">
        <f t="shared" si="18"/>
        <v>4.8649528534233344</v>
      </c>
    </row>
    <row r="427" spans="2:4">
      <c r="B427">
        <f t="shared" si="19"/>
        <v>420</v>
      </c>
      <c r="D427">
        <f t="shared" si="18"/>
        <v>4.8932657208872152</v>
      </c>
    </row>
    <row r="428" spans="2:4">
      <c r="B428">
        <f t="shared" si="19"/>
        <v>421</v>
      </c>
      <c r="D428">
        <f t="shared" si="18"/>
        <v>4.9216017588671592</v>
      </c>
    </row>
    <row r="429" spans="2:4">
      <c r="B429">
        <f t="shared" si="19"/>
        <v>422</v>
      </c>
      <c r="D429">
        <f t="shared" si="18"/>
        <v>4.9499602190420005</v>
      </c>
    </row>
    <row r="430" spans="2:4">
      <c r="B430">
        <f t="shared" si="19"/>
        <v>423</v>
      </c>
      <c r="D430">
        <f t="shared" si="18"/>
        <v>4.9783403506770565</v>
      </c>
    </row>
    <row r="431" spans="2:4">
      <c r="B431">
        <f t="shared" si="19"/>
        <v>424</v>
      </c>
      <c r="D431">
        <f t="shared" si="18"/>
        <v>5.0067414007021886</v>
      </c>
    </row>
    <row r="432" spans="2:4">
      <c r="B432">
        <f t="shared" si="19"/>
        <v>425</v>
      </c>
      <c r="D432">
        <f t="shared" si="18"/>
        <v>5.0351626137904155</v>
      </c>
    </row>
    <row r="433" spans="2:4">
      <c r="B433">
        <f t="shared" si="19"/>
        <v>426</v>
      </c>
      <c r="D433">
        <f t="shared" si="18"/>
        <v>5.0636032324370213</v>
      </c>
    </row>
    <row r="434" spans="2:4">
      <c r="B434">
        <f t="shared" si="19"/>
        <v>427</v>
      </c>
      <c r="D434">
        <f t="shared" si="18"/>
        <v>5.0920624970391817</v>
      </c>
    </row>
    <row r="435" spans="2:4">
      <c r="B435">
        <f t="shared" si="19"/>
        <v>428</v>
      </c>
      <c r="D435">
        <f t="shared" si="18"/>
        <v>5.1205396459760486</v>
      </c>
    </row>
    <row r="436" spans="2:4">
      <c r="B436">
        <f t="shared" si="19"/>
        <v>429</v>
      </c>
      <c r="D436">
        <f t="shared" si="18"/>
        <v>5.1490339156893175</v>
      </c>
    </row>
    <row r="437" spans="2:4">
      <c r="B437">
        <f t="shared" si="19"/>
        <v>430</v>
      </c>
      <c r="D437">
        <f t="shared" si="18"/>
        <v>5.1775445407642238</v>
      </c>
    </row>
    <row r="438" spans="2:4">
      <c r="B438">
        <f t="shared" si="19"/>
        <v>431</v>
      </c>
      <c r="D438">
        <f t="shared" si="18"/>
        <v>5.2060707540109714</v>
      </c>
    </row>
    <row r="439" spans="2:4">
      <c r="B439">
        <f t="shared" si="19"/>
        <v>432</v>
      </c>
      <c r="D439">
        <f t="shared" si="18"/>
        <v>5.2346117865465676</v>
      </c>
    </row>
    <row r="440" spans="2:4">
      <c r="B440">
        <f t="shared" si="19"/>
        <v>433</v>
      </c>
      <c r="D440">
        <f t="shared" si="18"/>
        <v>5.2631668678770556</v>
      </c>
    </row>
    <row r="441" spans="2:4">
      <c r="B441">
        <f t="shared" si="19"/>
        <v>434</v>
      </c>
      <c r="D441">
        <f t="shared" si="18"/>
        <v>5.2917352259801005</v>
      </c>
    </row>
    <row r="442" spans="2:4">
      <c r="B442">
        <f t="shared" si="19"/>
        <v>435</v>
      </c>
      <c r="D442">
        <f t="shared" si="18"/>
        <v>5.3203160873879503</v>
      </c>
    </row>
    <row r="443" spans="2:4">
      <c r="B443">
        <f t="shared" si="19"/>
        <v>436</v>
      </c>
      <c r="D443">
        <f t="shared" si="18"/>
        <v>5.3489086772707051</v>
      </c>
    </row>
    <row r="444" spans="2:4">
      <c r="B444">
        <f t="shared" si="19"/>
        <v>437</v>
      </c>
      <c r="D444">
        <f t="shared" si="18"/>
        <v>5.3775122195199314</v>
      </c>
    </row>
    <row r="445" spans="2:4">
      <c r="B445">
        <f t="shared" si="19"/>
        <v>438</v>
      </c>
      <c r="D445">
        <f t="shared" si="18"/>
        <v>5.4061259368325381</v>
      </c>
    </row>
    <row r="446" spans="2:4">
      <c r="B446">
        <f t="shared" si="19"/>
        <v>439</v>
      </c>
      <c r="D446">
        <f t="shared" si="18"/>
        <v>5.4347490507949656</v>
      </c>
    </row>
    <row r="447" spans="2:4">
      <c r="B447">
        <f t="shared" si="19"/>
        <v>440</v>
      </c>
      <c r="D447">
        <f t="shared" si="18"/>
        <v>5.4633807819675955</v>
      </c>
    </row>
    <row r="448" spans="2:4">
      <c r="B448">
        <f t="shared" si="19"/>
        <v>441</v>
      </c>
      <c r="D448">
        <f t="shared" si="18"/>
        <v>5.4920203499694207</v>
      </c>
    </row>
    <row r="449" spans="2:4">
      <c r="B449">
        <f t="shared" si="19"/>
        <v>442</v>
      </c>
      <c r="D449">
        <f t="shared" si="18"/>
        <v>5.5206669735629417</v>
      </c>
    </row>
    <row r="450" spans="2:4">
      <c r="B450">
        <f t="shared" si="19"/>
        <v>443</v>
      </c>
      <c r="D450">
        <f t="shared" si="18"/>
        <v>5.5493198707392253</v>
      </c>
    </row>
    <row r="451" spans="2:4">
      <c r="B451">
        <f t="shared" si="19"/>
        <v>444</v>
      </c>
      <c r="D451">
        <f t="shared" si="18"/>
        <v>5.5779782588031859</v>
      </c>
    </row>
    <row r="452" spans="2:4">
      <c r="B452">
        <f t="shared" si="19"/>
        <v>445</v>
      </c>
      <c r="D452">
        <f t="shared" si="18"/>
        <v>5.6066413544589953</v>
      </c>
    </row>
    <row r="453" spans="2:4">
      <c r="B453">
        <f t="shared" si="19"/>
        <v>446</v>
      </c>
      <c r="D453">
        <f t="shared" si="18"/>
        <v>5.6353083738956471</v>
      </c>
    </row>
    <row r="454" spans="2:4">
      <c r="B454">
        <f t="shared" si="19"/>
        <v>447</v>
      </c>
      <c r="D454">
        <f t="shared" si="18"/>
        <v>5.6639785328726369</v>
      </c>
    </row>
    <row r="455" spans="2:4">
      <c r="B455">
        <f t="shared" si="19"/>
        <v>448</v>
      </c>
      <c r="D455">
        <f t="shared" si="18"/>
        <v>5.6926510468057367</v>
      </c>
    </row>
    <row r="456" spans="2:4">
      <c r="B456">
        <f t="shared" si="19"/>
        <v>449</v>
      </c>
      <c r="D456">
        <f t="shared" ref="D456:D519" si="20">IF(D$1*(1/(1+EXP(-D$4*($B456-D$2))))+D$3&lt;0,0,D$1*(1/(1+EXP(-D$4*($B456-D$2))))+D$3)</f>
        <v>5.7213251308528665</v>
      </c>
    </row>
    <row r="457" spans="2:4">
      <c r="B457">
        <f t="shared" si="19"/>
        <v>450</v>
      </c>
      <c r="D457">
        <f t="shared" si="20"/>
        <v>5.75</v>
      </c>
    </row>
    <row r="458" spans="2:4">
      <c r="B458">
        <f t="shared" si="19"/>
        <v>451</v>
      </c>
      <c r="D458">
        <f t="shared" si="20"/>
        <v>5.7786748691471335</v>
      </c>
    </row>
    <row r="459" spans="2:4">
      <c r="B459">
        <f t="shared" ref="B459:B522" si="21">B458+1</f>
        <v>452</v>
      </c>
      <c r="D459">
        <f t="shared" si="20"/>
        <v>5.8073489531942615</v>
      </c>
    </row>
    <row r="460" spans="2:4">
      <c r="B460">
        <f t="shared" si="21"/>
        <v>453</v>
      </c>
      <c r="D460">
        <f t="shared" si="20"/>
        <v>5.8360214671273649</v>
      </c>
    </row>
    <row r="461" spans="2:4">
      <c r="B461">
        <f t="shared" si="21"/>
        <v>454</v>
      </c>
      <c r="D461">
        <f t="shared" si="20"/>
        <v>5.8646916261043529</v>
      </c>
    </row>
    <row r="462" spans="2:4">
      <c r="B462">
        <f t="shared" si="21"/>
        <v>455</v>
      </c>
      <c r="D462">
        <f t="shared" si="20"/>
        <v>5.8933586455410056</v>
      </c>
    </row>
    <row r="463" spans="2:4">
      <c r="B463">
        <f t="shared" si="21"/>
        <v>456</v>
      </c>
      <c r="D463">
        <f t="shared" si="20"/>
        <v>5.9220217411968141</v>
      </c>
    </row>
    <row r="464" spans="2:4">
      <c r="B464">
        <f t="shared" si="21"/>
        <v>457</v>
      </c>
      <c r="D464">
        <f t="shared" si="20"/>
        <v>5.9506801292607738</v>
      </c>
    </row>
    <row r="465" spans="2:4">
      <c r="B465">
        <f t="shared" si="21"/>
        <v>458</v>
      </c>
      <c r="D465">
        <f t="shared" si="20"/>
        <v>5.9793330264370583</v>
      </c>
    </row>
    <row r="466" spans="2:4">
      <c r="B466">
        <f t="shared" si="21"/>
        <v>459</v>
      </c>
      <c r="D466">
        <f t="shared" si="20"/>
        <v>6.0079796500305775</v>
      </c>
    </row>
    <row r="467" spans="2:4">
      <c r="B467">
        <f t="shared" si="21"/>
        <v>460</v>
      </c>
      <c r="D467">
        <f t="shared" si="20"/>
        <v>6.0366192180324045</v>
      </c>
    </row>
    <row r="468" spans="2:4">
      <c r="B468">
        <f t="shared" si="21"/>
        <v>461</v>
      </c>
      <c r="D468">
        <f t="shared" si="20"/>
        <v>6.0652509492050353</v>
      </c>
    </row>
    <row r="469" spans="2:4">
      <c r="B469">
        <f t="shared" si="21"/>
        <v>462</v>
      </c>
      <c r="D469">
        <f t="shared" si="20"/>
        <v>6.0938740631674602</v>
      </c>
    </row>
    <row r="470" spans="2:4">
      <c r="B470">
        <f t="shared" si="21"/>
        <v>463</v>
      </c>
      <c r="D470">
        <f t="shared" si="20"/>
        <v>6.1224877804800713</v>
      </c>
    </row>
    <row r="471" spans="2:4">
      <c r="B471">
        <f t="shared" si="21"/>
        <v>464</v>
      </c>
      <c r="D471">
        <f t="shared" si="20"/>
        <v>6.1510913227292949</v>
      </c>
    </row>
    <row r="472" spans="2:4">
      <c r="B472">
        <f t="shared" si="21"/>
        <v>465</v>
      </c>
      <c r="D472">
        <f t="shared" si="20"/>
        <v>6.1796839126120489</v>
      </c>
    </row>
    <row r="473" spans="2:4">
      <c r="B473">
        <f t="shared" si="21"/>
        <v>466</v>
      </c>
      <c r="D473">
        <f t="shared" si="20"/>
        <v>6.2082647740198986</v>
      </c>
    </row>
    <row r="474" spans="2:4">
      <c r="B474">
        <f t="shared" si="21"/>
        <v>467</v>
      </c>
      <c r="D474">
        <f t="shared" si="20"/>
        <v>6.2368331321229444</v>
      </c>
    </row>
    <row r="475" spans="2:4">
      <c r="B475">
        <f t="shared" si="21"/>
        <v>468</v>
      </c>
      <c r="D475">
        <f t="shared" si="20"/>
        <v>6.2653882134534324</v>
      </c>
    </row>
    <row r="476" spans="2:4">
      <c r="B476">
        <f t="shared" si="21"/>
        <v>469</v>
      </c>
      <c r="D476">
        <f t="shared" si="20"/>
        <v>6.2939292459890304</v>
      </c>
    </row>
    <row r="477" spans="2:4">
      <c r="B477">
        <f t="shared" si="21"/>
        <v>470</v>
      </c>
      <c r="D477">
        <f t="shared" si="20"/>
        <v>6.3224554592357762</v>
      </c>
    </row>
    <row r="478" spans="2:4">
      <c r="B478">
        <f t="shared" si="21"/>
        <v>471</v>
      </c>
      <c r="D478">
        <f t="shared" si="20"/>
        <v>6.3509660843106843</v>
      </c>
    </row>
    <row r="479" spans="2:4">
      <c r="B479">
        <f t="shared" si="21"/>
        <v>472</v>
      </c>
      <c r="D479">
        <f t="shared" si="20"/>
        <v>6.3794603540239514</v>
      </c>
    </row>
    <row r="480" spans="2:4">
      <c r="B480">
        <f t="shared" si="21"/>
        <v>473</v>
      </c>
      <c r="D480">
        <f t="shared" si="20"/>
        <v>6.4079375029608183</v>
      </c>
    </row>
    <row r="481" spans="2:4">
      <c r="B481">
        <f t="shared" si="21"/>
        <v>474</v>
      </c>
      <c r="D481">
        <f t="shared" si="20"/>
        <v>6.4363967675629787</v>
      </c>
    </row>
    <row r="482" spans="2:4">
      <c r="B482">
        <f t="shared" si="21"/>
        <v>475</v>
      </c>
      <c r="D482">
        <f t="shared" si="20"/>
        <v>6.4648373862095845</v>
      </c>
    </row>
    <row r="483" spans="2:4">
      <c r="B483">
        <f t="shared" si="21"/>
        <v>476</v>
      </c>
      <c r="D483">
        <f t="shared" si="20"/>
        <v>6.4932585992978105</v>
      </c>
    </row>
    <row r="484" spans="2:4">
      <c r="B484">
        <f t="shared" si="21"/>
        <v>477</v>
      </c>
      <c r="D484">
        <f t="shared" si="20"/>
        <v>6.5216596493229417</v>
      </c>
    </row>
    <row r="485" spans="2:4">
      <c r="B485">
        <f t="shared" si="21"/>
        <v>478</v>
      </c>
      <c r="D485">
        <f t="shared" si="20"/>
        <v>6.5500397809580004</v>
      </c>
    </row>
    <row r="486" spans="2:4">
      <c r="B486">
        <f t="shared" si="21"/>
        <v>479</v>
      </c>
      <c r="D486">
        <f t="shared" si="20"/>
        <v>6.5783982411328417</v>
      </c>
    </row>
    <row r="487" spans="2:4">
      <c r="B487">
        <f t="shared" si="21"/>
        <v>480</v>
      </c>
      <c r="D487">
        <f t="shared" si="20"/>
        <v>6.6067342791127839</v>
      </c>
    </row>
    <row r="488" spans="2:4">
      <c r="B488">
        <f t="shared" si="21"/>
        <v>481</v>
      </c>
      <c r="D488">
        <f t="shared" si="20"/>
        <v>6.6350471465766674</v>
      </c>
    </row>
    <row r="489" spans="2:4">
      <c r="B489">
        <f t="shared" si="21"/>
        <v>482</v>
      </c>
      <c r="D489">
        <f t="shared" si="20"/>
        <v>6.6633360976943692</v>
      </c>
    </row>
    <row r="490" spans="2:4">
      <c r="B490">
        <f t="shared" si="21"/>
        <v>483</v>
      </c>
      <c r="D490">
        <f t="shared" si="20"/>
        <v>6.6916003892037832</v>
      </c>
    </row>
    <row r="491" spans="2:4">
      <c r="B491">
        <f t="shared" si="21"/>
        <v>484</v>
      </c>
      <c r="D491">
        <f t="shared" si="20"/>
        <v>6.7198392804871752</v>
      </c>
    </row>
    <row r="492" spans="2:4">
      <c r="B492">
        <f t="shared" si="21"/>
        <v>485</v>
      </c>
      <c r="D492">
        <f t="shared" si="20"/>
        <v>6.7480520336469745</v>
      </c>
    </row>
    <row r="493" spans="2:4">
      <c r="B493">
        <f t="shared" si="21"/>
        <v>486</v>
      </c>
      <c r="D493">
        <f t="shared" si="20"/>
        <v>6.7762379135809301</v>
      </c>
    </row>
    <row r="494" spans="2:4">
      <c r="B494">
        <f t="shared" si="21"/>
        <v>487</v>
      </c>
      <c r="D494">
        <f t="shared" si="20"/>
        <v>6.8043961880566499</v>
      </c>
    </row>
    <row r="495" spans="2:4">
      <c r="B495">
        <f t="shared" si="21"/>
        <v>488</v>
      </c>
      <c r="D495">
        <f t="shared" si="20"/>
        <v>6.8325261277854867</v>
      </c>
    </row>
    <row r="496" spans="2:4">
      <c r="B496">
        <f t="shared" si="21"/>
        <v>489</v>
      </c>
      <c r="D496">
        <f t="shared" si="20"/>
        <v>6.8606270064957737</v>
      </c>
    </row>
    <row r="497" spans="2:4">
      <c r="B497">
        <f t="shared" si="21"/>
        <v>490</v>
      </c>
      <c r="D497">
        <f t="shared" si="20"/>
        <v>6.8886981010053656</v>
      </c>
    </row>
    <row r="498" spans="2:4">
      <c r="B498">
        <f t="shared" si="21"/>
        <v>491</v>
      </c>
      <c r="D498">
        <f t="shared" si="20"/>
        <v>6.91673869129351</v>
      </c>
    </row>
    <row r="499" spans="2:4">
      <c r="B499">
        <f t="shared" si="21"/>
        <v>492</v>
      </c>
      <c r="D499">
        <f t="shared" si="20"/>
        <v>6.9447480605720049</v>
      </c>
    </row>
    <row r="500" spans="2:4">
      <c r="B500">
        <f t="shared" si="21"/>
        <v>493</v>
      </c>
      <c r="D500">
        <f t="shared" si="20"/>
        <v>6.9727254953556326</v>
      </c>
    </row>
    <row r="501" spans="2:4">
      <c r="B501">
        <f t="shared" si="21"/>
        <v>494</v>
      </c>
      <c r="D501">
        <f t="shared" si="20"/>
        <v>7.0006702855318679</v>
      </c>
    </row>
    <row r="502" spans="2:4">
      <c r="B502">
        <f t="shared" si="21"/>
        <v>495</v>
      </c>
      <c r="D502">
        <f t="shared" si="20"/>
        <v>7.0285817244298325</v>
      </c>
    </row>
    <row r="503" spans="2:4">
      <c r="B503">
        <f t="shared" si="21"/>
        <v>496</v>
      </c>
      <c r="D503">
        <f t="shared" si="20"/>
        <v>7.0564591088885056</v>
      </c>
    </row>
    <row r="504" spans="2:4">
      <c r="B504">
        <f t="shared" si="21"/>
        <v>497</v>
      </c>
      <c r="D504">
        <f t="shared" si="20"/>
        <v>7.084301739324129</v>
      </c>
    </row>
    <row r="505" spans="2:4">
      <c r="B505">
        <f t="shared" si="21"/>
        <v>498</v>
      </c>
      <c r="D505">
        <f t="shared" si="20"/>
        <v>7.1121089197968654</v>
      </c>
    </row>
    <row r="506" spans="2:4">
      <c r="B506">
        <f t="shared" si="21"/>
        <v>499</v>
      </c>
      <c r="D506">
        <f t="shared" si="20"/>
        <v>7.139879958076623</v>
      </c>
    </row>
    <row r="507" spans="2:4">
      <c r="B507">
        <f t="shared" si="21"/>
        <v>500</v>
      </c>
      <c r="D507">
        <f t="shared" si="20"/>
        <v>7.1676141657080912</v>
      </c>
    </row>
    <row r="508" spans="2:4">
      <c r="B508">
        <f t="shared" si="21"/>
        <v>501</v>
      </c>
      <c r="D508">
        <f t="shared" si="20"/>
        <v>7.1953108580749472</v>
      </c>
    </row>
    <row r="509" spans="2:4">
      <c r="B509">
        <f t="shared" si="21"/>
        <v>502</v>
      </c>
      <c r="D509">
        <f t="shared" si="20"/>
        <v>7.2229693544632205</v>
      </c>
    </row>
    <row r="510" spans="2:4">
      <c r="B510">
        <f t="shared" si="21"/>
        <v>503</v>
      </c>
      <c r="D510">
        <f t="shared" si="20"/>
        <v>7.2505889781238313</v>
      </c>
    </row>
    <row r="511" spans="2:4">
      <c r="B511">
        <f t="shared" si="21"/>
        <v>504</v>
      </c>
      <c r="D511">
        <f t="shared" si="20"/>
        <v>7.2781690563342387</v>
      </c>
    </row>
    <row r="512" spans="2:4">
      <c r="B512">
        <f t="shared" si="21"/>
        <v>505</v>
      </c>
      <c r="D512">
        <f t="shared" si="20"/>
        <v>7.3057089204592547</v>
      </c>
    </row>
    <row r="513" spans="2:4">
      <c r="B513">
        <f t="shared" si="21"/>
        <v>506</v>
      </c>
      <c r="D513">
        <f t="shared" si="20"/>
        <v>7.3332079060109656</v>
      </c>
    </row>
    <row r="514" spans="2:4">
      <c r="B514">
        <f t="shared" si="21"/>
        <v>507</v>
      </c>
      <c r="D514">
        <f t="shared" si="20"/>
        <v>7.3606653527077555</v>
      </c>
    </row>
    <row r="515" spans="2:4">
      <c r="B515">
        <f t="shared" si="21"/>
        <v>508</v>
      </c>
      <c r="D515">
        <f t="shared" si="20"/>
        <v>7.388080604532453</v>
      </c>
    </row>
    <row r="516" spans="2:4">
      <c r="B516">
        <f t="shared" si="21"/>
        <v>509</v>
      </c>
      <c r="D516">
        <f t="shared" si="20"/>
        <v>7.4154530097895499</v>
      </c>
    </row>
    <row r="517" spans="2:4">
      <c r="B517">
        <f t="shared" si="21"/>
        <v>510</v>
      </c>
      <c r="D517">
        <f t="shared" si="20"/>
        <v>7.4427819211615187</v>
      </c>
    </row>
    <row r="518" spans="2:4">
      <c r="B518">
        <f t="shared" si="21"/>
        <v>511</v>
      </c>
      <c r="D518">
        <f t="shared" si="20"/>
        <v>7.4700666957641904</v>
      </c>
    </row>
    <row r="519" spans="2:4">
      <c r="B519">
        <f t="shared" si="21"/>
        <v>512</v>
      </c>
      <c r="D519">
        <f t="shared" si="20"/>
        <v>7.4973066952012086</v>
      </c>
    </row>
    <row r="520" spans="2:4">
      <c r="B520">
        <f t="shared" si="21"/>
        <v>513</v>
      </c>
      <c r="D520">
        <f t="shared" ref="D520:D583" si="22">IF(D$1*(1/(1+EXP(-D$4*($B520-D$2))))+D$3&lt;0,0,D$1*(1/(1+EXP(-D$4*($B520-D$2))))+D$3)</f>
        <v>7.5245012856175464</v>
      </c>
    </row>
    <row r="521" spans="2:4">
      <c r="B521">
        <f t="shared" si="21"/>
        <v>514</v>
      </c>
      <c r="D521">
        <f t="shared" si="22"/>
        <v>7.551649837752052</v>
      </c>
    </row>
    <row r="522" spans="2:4">
      <c r="B522">
        <f t="shared" si="21"/>
        <v>515</v>
      </c>
      <c r="D522">
        <f t="shared" si="22"/>
        <v>7.5787517269890525</v>
      </c>
    </row>
    <row r="523" spans="2:4">
      <c r="B523">
        <f t="shared" ref="B523:B586" si="23">B522+1</f>
        <v>516</v>
      </c>
      <c r="D523">
        <f t="shared" si="22"/>
        <v>7.6058063334090029</v>
      </c>
    </row>
    <row r="524" spans="2:4">
      <c r="B524">
        <f t="shared" si="23"/>
        <v>517</v>
      </c>
      <c r="D524">
        <f t="shared" si="22"/>
        <v>7.6328130418381317</v>
      </c>
    </row>
    <row r="525" spans="2:4">
      <c r="B525">
        <f t="shared" si="23"/>
        <v>518</v>
      </c>
      <c r="D525">
        <f t="shared" si="22"/>
        <v>7.6597712418971433</v>
      </c>
    </row>
    <row r="526" spans="2:4">
      <c r="B526">
        <f t="shared" si="23"/>
        <v>519</v>
      </c>
      <c r="D526">
        <f t="shared" si="22"/>
        <v>7.6866803280489044</v>
      </c>
    </row>
    <row r="527" spans="2:4">
      <c r="B527">
        <f t="shared" si="23"/>
        <v>520</v>
      </c>
      <c r="D527">
        <f t="shared" si="22"/>
        <v>7.7135396996451782</v>
      </c>
    </row>
    <row r="528" spans="2:4">
      <c r="B528">
        <f t="shared" si="23"/>
        <v>521</v>
      </c>
      <c r="D528">
        <f t="shared" si="22"/>
        <v>7.7403487609723172</v>
      </c>
    </row>
    <row r="529" spans="2:4">
      <c r="B529">
        <f t="shared" si="23"/>
        <v>522</v>
      </c>
      <c r="D529">
        <f t="shared" si="22"/>
        <v>7.7671069212959942</v>
      </c>
    </row>
    <row r="530" spans="2:4">
      <c r="B530">
        <f t="shared" si="23"/>
        <v>523</v>
      </c>
      <c r="D530">
        <f t="shared" si="22"/>
        <v>7.7938135949049023</v>
      </c>
    </row>
    <row r="531" spans="2:4">
      <c r="B531">
        <f t="shared" si="23"/>
        <v>524</v>
      </c>
      <c r="D531">
        <f t="shared" si="22"/>
        <v>7.8204682011534654</v>
      </c>
    </row>
    <row r="532" spans="2:4">
      <c r="B532">
        <f t="shared" si="23"/>
        <v>525</v>
      </c>
      <c r="D532">
        <f t="shared" si="22"/>
        <v>7.8470701645035099</v>
      </c>
    </row>
    <row r="533" spans="2:4">
      <c r="B533">
        <f t="shared" si="23"/>
        <v>526</v>
      </c>
      <c r="D533">
        <f t="shared" si="22"/>
        <v>7.8736189145649416</v>
      </c>
    </row>
    <row r="534" spans="2:4">
      <c r="B534">
        <f t="shared" si="23"/>
        <v>527</v>
      </c>
      <c r="D534">
        <f t="shared" si="22"/>
        <v>7.9001138861353883</v>
      </c>
    </row>
    <row r="535" spans="2:4">
      <c r="B535">
        <f t="shared" si="23"/>
        <v>528</v>
      </c>
      <c r="D535">
        <f t="shared" si="22"/>
        <v>7.9265545192388167</v>
      </c>
    </row>
    <row r="536" spans="2:4">
      <c r="B536">
        <f t="shared" si="23"/>
        <v>529</v>
      </c>
      <c r="D536">
        <f t="shared" si="22"/>
        <v>7.9529402591631264</v>
      </c>
    </row>
    <row r="537" spans="2:4">
      <c r="B537">
        <f t="shared" si="23"/>
        <v>530</v>
      </c>
      <c r="D537">
        <f t="shared" si="22"/>
        <v>7.9792705564967132</v>
      </c>
    </row>
    <row r="538" spans="2:4">
      <c r="B538">
        <f t="shared" si="23"/>
        <v>531</v>
      </c>
      <c r="D538">
        <f t="shared" si="22"/>
        <v>8.0055448671639926</v>
      </c>
    </row>
    <row r="539" spans="2:4">
      <c r="B539">
        <f t="shared" si="23"/>
        <v>532</v>
      </c>
      <c r="D539">
        <f t="shared" si="22"/>
        <v>8.0317626524599035</v>
      </c>
    </row>
    <row r="540" spans="2:4">
      <c r="B540">
        <f t="shared" si="23"/>
        <v>533</v>
      </c>
      <c r="D540">
        <f t="shared" si="22"/>
        <v>8.0579233790833555</v>
      </c>
    </row>
    <row r="541" spans="2:4">
      <c r="B541">
        <f t="shared" si="23"/>
        <v>534</v>
      </c>
      <c r="D541">
        <f t="shared" si="22"/>
        <v>8.0840265191696616</v>
      </c>
    </row>
    <row r="542" spans="2:4">
      <c r="B542">
        <f t="shared" si="23"/>
        <v>535</v>
      </c>
      <c r="D542">
        <f t="shared" si="22"/>
        <v>8.1100715503219103</v>
      </c>
    </row>
    <row r="543" spans="2:4">
      <c r="B543">
        <f t="shared" si="23"/>
        <v>536</v>
      </c>
      <c r="D543">
        <f t="shared" si="22"/>
        <v>8.1360579556413164</v>
      </c>
    </row>
    <row r="544" spans="2:4">
      <c r="B544">
        <f t="shared" si="23"/>
        <v>537</v>
      </c>
      <c r="D544">
        <f t="shared" si="22"/>
        <v>8.1619852237565258</v>
      </c>
    </row>
    <row r="545" spans="2:4">
      <c r="B545">
        <f t="shared" si="23"/>
        <v>538</v>
      </c>
      <c r="D545">
        <f t="shared" si="22"/>
        <v>8.1878528488518754</v>
      </c>
    </row>
    <row r="546" spans="2:4">
      <c r="B546">
        <f t="shared" si="23"/>
        <v>539</v>
      </c>
      <c r="D546">
        <f t="shared" si="22"/>
        <v>8.2136603306946263</v>
      </c>
    </row>
    <row r="547" spans="2:4">
      <c r="B547">
        <f t="shared" si="23"/>
        <v>540</v>
      </c>
      <c r="D547">
        <f t="shared" si="22"/>
        <v>8.2394071746611512</v>
      </c>
    </row>
    <row r="548" spans="2:4">
      <c r="B548">
        <f t="shared" si="23"/>
        <v>541</v>
      </c>
      <c r="D548">
        <f t="shared" si="22"/>
        <v>8.2650928917620767</v>
      </c>
    </row>
    <row r="549" spans="2:4">
      <c r="B549">
        <f t="shared" si="23"/>
        <v>542</v>
      </c>
      <c r="D549">
        <f t="shared" si="22"/>
        <v>8.2907169986664169</v>
      </c>
    </row>
    <row r="550" spans="2:4">
      <c r="B550">
        <f t="shared" si="23"/>
        <v>543</v>
      </c>
      <c r="D550">
        <f t="shared" si="22"/>
        <v>8.316279017724634</v>
      </c>
    </row>
    <row r="551" spans="2:4">
      <c r="B551">
        <f t="shared" si="23"/>
        <v>544</v>
      </c>
      <c r="D551">
        <f t="shared" si="22"/>
        <v>8.3417784769907062</v>
      </c>
    </row>
    <row r="552" spans="2:4">
      <c r="B552">
        <f t="shared" si="23"/>
        <v>545</v>
      </c>
      <c r="D552">
        <f t="shared" si="22"/>
        <v>8.3672149102431295</v>
      </c>
    </row>
    <row r="553" spans="2:4">
      <c r="B553">
        <f t="shared" si="23"/>
        <v>546</v>
      </c>
      <c r="D553">
        <f t="shared" si="22"/>
        <v>8.3925878570049051</v>
      </c>
    </row>
    <row r="554" spans="2:4">
      <c r="B554">
        <f t="shared" si="23"/>
        <v>547</v>
      </c>
      <c r="D554">
        <f t="shared" si="22"/>
        <v>8.4178968625625288</v>
      </c>
    </row>
    <row r="555" spans="2:4">
      <c r="B555">
        <f t="shared" si="23"/>
        <v>548</v>
      </c>
      <c r="D555">
        <f t="shared" si="22"/>
        <v>8.4431414779838985</v>
      </c>
    </row>
    <row r="556" spans="2:4">
      <c r="B556">
        <f t="shared" si="23"/>
        <v>549</v>
      </c>
      <c r="D556">
        <f t="shared" si="22"/>
        <v>8.4683212601352587</v>
      </c>
    </row>
    <row r="557" spans="2:4">
      <c r="B557">
        <f t="shared" si="23"/>
        <v>550</v>
      </c>
      <c r="D557">
        <f t="shared" si="22"/>
        <v>8.4934357716971061</v>
      </c>
    </row>
    <row r="558" spans="2:4">
      <c r="B558">
        <f t="shared" si="23"/>
        <v>551</v>
      </c>
      <c r="D558">
        <f t="shared" si="22"/>
        <v>8.5184845811790701</v>
      </c>
    </row>
    <row r="559" spans="2:4">
      <c r="B559">
        <f t="shared" si="23"/>
        <v>552</v>
      </c>
      <c r="D559">
        <f t="shared" si="22"/>
        <v>8.5434672629338113</v>
      </c>
    </row>
    <row r="560" spans="2:4">
      <c r="B560">
        <f t="shared" si="23"/>
        <v>553</v>
      </c>
      <c r="D560">
        <f t="shared" si="22"/>
        <v>8.5683833971699013</v>
      </c>
    </row>
    <row r="561" spans="2:4">
      <c r="B561">
        <f t="shared" si="23"/>
        <v>554</v>
      </c>
      <c r="D561">
        <f t="shared" si="22"/>
        <v>8.5932325699637122</v>
      </c>
    </row>
    <row r="562" spans="2:4">
      <c r="B562">
        <f t="shared" si="23"/>
        <v>555</v>
      </c>
      <c r="D562">
        <f t="shared" si="22"/>
        <v>8.6180143732702952</v>
      </c>
    </row>
    <row r="563" spans="2:4">
      <c r="B563">
        <f t="shared" si="23"/>
        <v>556</v>
      </c>
      <c r="D563">
        <f t="shared" si="22"/>
        <v>8.6427284049332886</v>
      </c>
    </row>
    <row r="564" spans="2:4">
      <c r="B564">
        <f t="shared" si="23"/>
        <v>557</v>
      </c>
      <c r="D564">
        <f t="shared" si="22"/>
        <v>8.6673742686938375</v>
      </c>
    </row>
    <row r="565" spans="2:4">
      <c r="B565">
        <f t="shared" si="23"/>
        <v>558</v>
      </c>
      <c r="D565">
        <f t="shared" si="22"/>
        <v>8.69195157419853</v>
      </c>
    </row>
    <row r="566" spans="2:4">
      <c r="B566">
        <f t="shared" si="23"/>
        <v>559</v>
      </c>
      <c r="D566">
        <f t="shared" si="22"/>
        <v>8.7164599370063574</v>
      </c>
    </row>
    <row r="567" spans="2:4">
      <c r="B567">
        <f t="shared" si="23"/>
        <v>560</v>
      </c>
      <c r="D567">
        <f t="shared" si="22"/>
        <v>8.7408989785947266</v>
      </c>
    </row>
    <row r="568" spans="2:4">
      <c r="B568">
        <f t="shared" si="23"/>
        <v>561</v>
      </c>
      <c r="D568">
        <f t="shared" si="22"/>
        <v>8.7652683263644953</v>
      </c>
    </row>
    <row r="569" spans="2:4">
      <c r="B569">
        <f t="shared" si="23"/>
        <v>562</v>
      </c>
      <c r="D569">
        <f t="shared" si="22"/>
        <v>8.789567613644051</v>
      </c>
    </row>
    <row r="570" spans="2:4">
      <c r="B570">
        <f t="shared" si="23"/>
        <v>563</v>
      </c>
      <c r="D570">
        <f t="shared" si="22"/>
        <v>8.8137964796924653</v>
      </c>
    </row>
    <row r="571" spans="2:4">
      <c r="B571">
        <f t="shared" si="23"/>
        <v>564</v>
      </c>
      <c r="D571">
        <f t="shared" si="22"/>
        <v>8.8379545697016795</v>
      </c>
    </row>
    <row r="572" spans="2:4">
      <c r="B572">
        <f t="shared" si="23"/>
        <v>565</v>
      </c>
      <c r="D572">
        <f t="shared" si="22"/>
        <v>8.8620415347977843</v>
      </c>
    </row>
    <row r="573" spans="2:4">
      <c r="B573">
        <f t="shared" si="23"/>
        <v>566</v>
      </c>
      <c r="D573">
        <f t="shared" si="22"/>
        <v>8.8860570320413501</v>
      </c>
    </row>
    <row r="574" spans="2:4">
      <c r="B574">
        <f t="shared" si="23"/>
        <v>567</v>
      </c>
      <c r="D574">
        <f t="shared" si="22"/>
        <v>8.9100007244268582</v>
      </c>
    </row>
    <row r="575" spans="2:4">
      <c r="B575">
        <f t="shared" si="23"/>
        <v>568</v>
      </c>
      <c r="D575">
        <f t="shared" si="22"/>
        <v>8.9338722808812125</v>
      </c>
    </row>
    <row r="576" spans="2:4">
      <c r="B576">
        <f t="shared" si="23"/>
        <v>569</v>
      </c>
      <c r="D576">
        <f t="shared" si="22"/>
        <v>8.9576713762613434</v>
      </c>
    </row>
    <row r="577" spans="2:4">
      <c r="B577">
        <f t="shared" si="23"/>
        <v>570</v>
      </c>
      <c r="D577">
        <f t="shared" si="22"/>
        <v>8.9813976913509386</v>
      </c>
    </row>
    <row r="578" spans="2:4">
      <c r="B578">
        <f t="shared" si="23"/>
        <v>571</v>
      </c>
      <c r="D578">
        <f t="shared" si="22"/>
        <v>9.0050509128562624</v>
      </c>
    </row>
    <row r="579" spans="2:4">
      <c r="B579">
        <f t="shared" si="23"/>
        <v>572</v>
      </c>
      <c r="D579">
        <f t="shared" si="22"/>
        <v>9.0286307334011067</v>
      </c>
    </row>
    <row r="580" spans="2:4">
      <c r="B580">
        <f t="shared" si="23"/>
        <v>573</v>
      </c>
      <c r="D580">
        <f t="shared" si="22"/>
        <v>9.0521368515208902</v>
      </c>
    </row>
    <row r="581" spans="2:4">
      <c r="B581">
        <f t="shared" si="23"/>
        <v>574</v>
      </c>
      <c r="D581">
        <f t="shared" si="22"/>
        <v>9.0755689716558674</v>
      </c>
    </row>
    <row r="582" spans="2:4">
      <c r="B582">
        <f t="shared" si="23"/>
        <v>575</v>
      </c>
      <c r="D582">
        <f t="shared" si="22"/>
        <v>9.0989268041435025</v>
      </c>
    </row>
    <row r="583" spans="2:4">
      <c r="B583">
        <f t="shared" si="23"/>
        <v>576</v>
      </c>
      <c r="D583">
        <f t="shared" si="22"/>
        <v>9.1222100652100124</v>
      </c>
    </row>
    <row r="584" spans="2:4">
      <c r="B584">
        <f t="shared" si="23"/>
        <v>577</v>
      </c>
      <c r="D584">
        <f t="shared" ref="D584:D606" si="24">IF(D$1*(1/(1+EXP(-D$4*($B584-D$2))))+D$3&lt;0,0,D$1*(1/(1+EXP(-D$4*($B584-D$2))))+D$3)</f>
        <v>9.1454184769610549</v>
      </c>
    </row>
    <row r="585" spans="2:4">
      <c r="B585">
        <f t="shared" si="23"/>
        <v>578</v>
      </c>
      <c r="D585">
        <f t="shared" si="24"/>
        <v>9.1685517673716017</v>
      </c>
    </row>
    <row r="586" spans="2:4">
      <c r="B586">
        <f t="shared" si="23"/>
        <v>579</v>
      </c>
      <c r="D586">
        <f t="shared" si="24"/>
        <v>9.1916096702750067</v>
      </c>
    </row>
    <row r="587" spans="2:4">
      <c r="B587">
        <f t="shared" ref="B587:B607" si="25">B586+1</f>
        <v>580</v>
      </c>
      <c r="D587">
        <f t="shared" si="24"/>
        <v>9.2145919253512538</v>
      </c>
    </row>
    <row r="588" spans="2:4">
      <c r="B588">
        <f t="shared" si="25"/>
        <v>581</v>
      </c>
      <c r="D588">
        <f t="shared" si="24"/>
        <v>9.2374982781144226</v>
      </c>
    </row>
    <row r="589" spans="2:4">
      <c r="B589">
        <f t="shared" si="25"/>
        <v>582</v>
      </c>
      <c r="D589">
        <f t="shared" si="24"/>
        <v>9.2603284798993695</v>
      </c>
    </row>
    <row r="590" spans="2:4">
      <c r="B590">
        <f t="shared" si="25"/>
        <v>583</v>
      </c>
      <c r="D590">
        <f t="shared" si="24"/>
        <v>9.2830822878476251</v>
      </c>
    </row>
    <row r="591" spans="2:4">
      <c r="B591">
        <f t="shared" si="25"/>
        <v>584</v>
      </c>
      <c r="D591">
        <f t="shared" si="24"/>
        <v>9.3057594648925317</v>
      </c>
    </row>
    <row r="592" spans="2:4">
      <c r="B592">
        <f t="shared" si="25"/>
        <v>585</v>
      </c>
      <c r="D592">
        <f t="shared" si="24"/>
        <v>9.3283597797436268</v>
      </c>
    </row>
    <row r="593" spans="2:4">
      <c r="B593">
        <f t="shared" si="25"/>
        <v>586</v>
      </c>
      <c r="D593">
        <f t="shared" si="24"/>
        <v>9.3508830068702888</v>
      </c>
    </row>
    <row r="594" spans="2:4">
      <c r="B594">
        <f t="shared" si="25"/>
        <v>587</v>
      </c>
      <c r="D594">
        <f t="shared" si="24"/>
        <v>9.3733289264846444</v>
      </c>
    </row>
    <row r="595" spans="2:4">
      <c r="B595">
        <f t="shared" si="25"/>
        <v>588</v>
      </c>
      <c r="D595">
        <f t="shared" si="24"/>
        <v>9.395697324523745</v>
      </c>
    </row>
    <row r="596" spans="2:4">
      <c r="B596">
        <f t="shared" si="25"/>
        <v>589</v>
      </c>
      <c r="D596">
        <f t="shared" si="24"/>
        <v>9.417987992631037</v>
      </c>
    </row>
    <row r="597" spans="2:4">
      <c r="B597">
        <f t="shared" si="25"/>
        <v>590</v>
      </c>
      <c r="D597">
        <f t="shared" si="24"/>
        <v>9.4402007281371461</v>
      </c>
    </row>
    <row r="598" spans="2:4">
      <c r="B598">
        <f t="shared" si="25"/>
        <v>591</v>
      </c>
      <c r="D598">
        <f t="shared" si="24"/>
        <v>9.462335334039949</v>
      </c>
    </row>
    <row r="599" spans="2:4">
      <c r="B599">
        <f t="shared" si="25"/>
        <v>592</v>
      </c>
      <c r="D599">
        <f t="shared" si="24"/>
        <v>9.4843916189839632</v>
      </c>
    </row>
    <row r="600" spans="2:4">
      <c r="B600">
        <f t="shared" si="25"/>
        <v>593</v>
      </c>
      <c r="D600">
        <f t="shared" si="24"/>
        <v>9.5063693972390979</v>
      </c>
    </row>
    <row r="601" spans="2:4">
      <c r="B601">
        <f t="shared" si="25"/>
        <v>594</v>
      </c>
      <c r="D601">
        <f t="shared" si="24"/>
        <v>9.5282684886787106</v>
      </c>
    </row>
    <row r="602" spans="2:4">
      <c r="B602">
        <f t="shared" si="25"/>
        <v>595</v>
      </c>
      <c r="D602">
        <f t="shared" si="24"/>
        <v>9.5500887187570491</v>
      </c>
    </row>
    <row r="603" spans="2:4">
      <c r="B603">
        <f t="shared" si="25"/>
        <v>596</v>
      </c>
      <c r="D603">
        <f t="shared" si="24"/>
        <v>9.5718299184860225</v>
      </c>
    </row>
    <row r="604" spans="2:4">
      <c r="B604">
        <f t="shared" si="25"/>
        <v>597</v>
      </c>
      <c r="D604">
        <f t="shared" si="24"/>
        <v>9.5934919244113868</v>
      </c>
    </row>
    <row r="605" spans="2:4">
      <c r="B605">
        <f t="shared" si="25"/>
        <v>598</v>
      </c>
      <c r="D605">
        <f t="shared" si="24"/>
        <v>9.615074578588283</v>
      </c>
    </row>
    <row r="606" spans="2:4">
      <c r="B606">
        <f t="shared" si="25"/>
        <v>599</v>
      </c>
      <c r="D606">
        <f t="shared" si="24"/>
        <v>9.6365777285562029</v>
      </c>
    </row>
    <row r="607" spans="2:4">
      <c r="B607">
        <f t="shared" si="25"/>
        <v>600</v>
      </c>
      <c r="D607">
        <f t="shared" ref="D607" si="26">IF(D$1*(1/(1+EXP(-D$4*($B607-D$2))))+D$3&lt;0,0,D$1*(1/(1+EXP(-D$4*($B607-D$2))))+D$3)</f>
        <v>9.6580012273133384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7"/>
  <sheetViews>
    <sheetView zoomScale="85" zoomScaleNormal="85" workbookViewId="0">
      <selection activeCell="J47" sqref="J47"/>
    </sheetView>
  </sheetViews>
  <sheetFormatPr defaultRowHeight="13.5"/>
  <sheetData>
    <row r="1" spans="1:7">
      <c r="A1" t="s">
        <v>5</v>
      </c>
      <c r="B1" t="s">
        <v>2</v>
      </c>
      <c r="C1">
        <v>0</v>
      </c>
      <c r="D1">
        <v>172</v>
      </c>
    </row>
    <row r="2" spans="1:7">
      <c r="A2" t="s">
        <v>6</v>
      </c>
      <c r="B2" t="s">
        <v>3</v>
      </c>
      <c r="C2">
        <v>0</v>
      </c>
      <c r="D2">
        <v>318</v>
      </c>
    </row>
    <row r="3" spans="1:7">
      <c r="A3" t="s">
        <v>7</v>
      </c>
      <c r="B3" t="s">
        <v>4</v>
      </c>
      <c r="C3">
        <v>0</v>
      </c>
      <c r="D3">
        <v>-13</v>
      </c>
    </row>
    <row r="4" spans="1:7">
      <c r="A4" t="s">
        <v>1</v>
      </c>
      <c r="B4" t="s">
        <v>1</v>
      </c>
      <c r="C4">
        <v>0</v>
      </c>
      <c r="D4">
        <v>1.1299999999999999E-2</v>
      </c>
    </row>
    <row r="6" spans="1:7">
      <c r="D6" t="s">
        <v>9</v>
      </c>
      <c r="G6" t="s">
        <v>8</v>
      </c>
    </row>
    <row r="7" spans="1:7">
      <c r="B7">
        <v>0</v>
      </c>
      <c r="D7">
        <f>IF(D$1*(1/(1+EXP(-D$4*($B7-D$2))))+D$3&lt;0,0,D$1*(1/(1+EXP(-D$4*($B7-D$2))))+D$3)</f>
        <v>0</v>
      </c>
      <c r="F7">
        <v>0</v>
      </c>
      <c r="G7">
        <f>$D$2-1/$D$4*LN($D$1/(F7-$D$3)-1)</f>
        <v>96.411075685071268</v>
      </c>
    </row>
    <row r="8" spans="1:7">
      <c r="B8">
        <f>B7+1</f>
        <v>1</v>
      </c>
      <c r="D8">
        <f t="shared" ref="D8:D71" si="0">IF(D$1*(1/(1+EXP(-D$4*($B8-D$2))))+D$3&lt;0,0,D$1*(1/(1+EXP(-D$4*($B8-D$2))))+D$3)</f>
        <v>0</v>
      </c>
      <c r="F8">
        <f>F7+5</f>
        <v>5</v>
      </c>
      <c r="G8">
        <f>$D$2-1/$D$4*LN($D$1/(F8-$D$3)-1)</f>
        <v>128.03709340553411</v>
      </c>
    </row>
    <row r="9" spans="1:7">
      <c r="B9">
        <f t="shared" ref="B9:B72" si="1">B8+1</f>
        <v>2</v>
      </c>
      <c r="D9">
        <f t="shared" si="0"/>
        <v>0</v>
      </c>
      <c r="F9">
        <f t="shared" ref="F9:F37" si="2">F8+5</f>
        <v>10</v>
      </c>
      <c r="G9">
        <f>$D$2-1/$D$4*LN($D$1/(F9-$D$3)-1)</f>
        <v>152.65025752068058</v>
      </c>
    </row>
    <row r="10" spans="1:7">
      <c r="B10">
        <f t="shared" si="1"/>
        <v>3</v>
      </c>
      <c r="D10">
        <f t="shared" si="0"/>
        <v>0</v>
      </c>
      <c r="F10">
        <f t="shared" si="2"/>
        <v>15</v>
      </c>
      <c r="G10">
        <f>$D$2-1/$D$4*LN($D$1/(F10-$D$3)-1)</f>
        <v>173.07886819461976</v>
      </c>
    </row>
    <row r="11" spans="1:7">
      <c r="B11">
        <f t="shared" si="1"/>
        <v>4</v>
      </c>
      <c r="D11">
        <f t="shared" si="0"/>
        <v>0</v>
      </c>
      <c r="F11">
        <f t="shared" si="2"/>
        <v>20</v>
      </c>
      <c r="G11">
        <f>$D$2-1/$D$4*LN($D$1/(F11-$D$3)-1)</f>
        <v>190.74633879077774</v>
      </c>
    </row>
    <row r="12" spans="1:7">
      <c r="B12">
        <f t="shared" si="1"/>
        <v>5</v>
      </c>
      <c r="D12">
        <f t="shared" si="0"/>
        <v>0</v>
      </c>
      <c r="F12">
        <f t="shared" si="2"/>
        <v>25</v>
      </c>
      <c r="G12">
        <f t="shared" ref="G12:G37" si="3">$D$2-1/$D$4*LN($D$1/(F12-$D$3)-1)</f>
        <v>206.47312918367032</v>
      </c>
    </row>
    <row r="13" spans="1:7">
      <c r="B13">
        <f t="shared" si="1"/>
        <v>6</v>
      </c>
      <c r="D13">
        <f t="shared" si="0"/>
        <v>0</v>
      </c>
      <c r="F13">
        <f t="shared" si="2"/>
        <v>30</v>
      </c>
      <c r="G13">
        <f t="shared" si="3"/>
        <v>220.77767356919384</v>
      </c>
    </row>
    <row r="14" spans="1:7">
      <c r="B14">
        <f t="shared" si="1"/>
        <v>7</v>
      </c>
      <c r="D14">
        <f t="shared" si="0"/>
        <v>0</v>
      </c>
      <c r="F14">
        <f t="shared" si="2"/>
        <v>35</v>
      </c>
      <c r="G14">
        <f t="shared" si="3"/>
        <v>234.01057038078352</v>
      </c>
    </row>
    <row r="15" spans="1:7">
      <c r="B15">
        <f t="shared" si="1"/>
        <v>8</v>
      </c>
      <c r="D15">
        <f t="shared" si="0"/>
        <v>0</v>
      </c>
      <c r="F15">
        <f t="shared" si="2"/>
        <v>40</v>
      </c>
      <c r="G15">
        <f t="shared" si="3"/>
        <v>246.42198410978693</v>
      </c>
    </row>
    <row r="16" spans="1:7">
      <c r="B16">
        <f t="shared" si="1"/>
        <v>9</v>
      </c>
      <c r="D16">
        <f t="shared" si="0"/>
        <v>0</v>
      </c>
      <c r="F16">
        <f t="shared" si="2"/>
        <v>45</v>
      </c>
      <c r="G16">
        <f t="shared" si="3"/>
        <v>258.19863381875433</v>
      </c>
    </row>
    <row r="17" spans="2:7">
      <c r="B17">
        <f t="shared" si="1"/>
        <v>10</v>
      </c>
      <c r="D17">
        <f t="shared" si="0"/>
        <v>0</v>
      </c>
      <c r="F17">
        <f t="shared" si="2"/>
        <v>50</v>
      </c>
      <c r="G17">
        <f t="shared" si="3"/>
        <v>269.48556143029992</v>
      </c>
    </row>
    <row r="18" spans="2:7">
      <c r="B18">
        <f t="shared" si="1"/>
        <v>11</v>
      </c>
      <c r="D18">
        <f t="shared" si="0"/>
        <v>0</v>
      </c>
      <c r="F18">
        <f t="shared" si="2"/>
        <v>55</v>
      </c>
      <c r="G18">
        <f t="shared" si="3"/>
        <v>280.39971734820654</v>
      </c>
    </row>
    <row r="19" spans="2:7">
      <c r="B19">
        <f t="shared" si="1"/>
        <v>12</v>
      </c>
      <c r="D19">
        <f t="shared" si="0"/>
        <v>0</v>
      </c>
      <c r="F19">
        <f t="shared" si="2"/>
        <v>60</v>
      </c>
      <c r="G19">
        <f t="shared" si="3"/>
        <v>291.03890185962842</v>
      </c>
    </row>
    <row r="20" spans="2:7">
      <c r="B20">
        <f t="shared" si="1"/>
        <v>13</v>
      </c>
      <c r="D20">
        <f t="shared" si="0"/>
        <v>0</v>
      </c>
      <c r="F20">
        <f t="shared" si="2"/>
        <v>65</v>
      </c>
      <c r="G20">
        <f t="shared" si="3"/>
        <v>301.48796853270687</v>
      </c>
    </row>
    <row r="21" spans="2:7">
      <c r="B21">
        <f t="shared" si="1"/>
        <v>14</v>
      </c>
      <c r="D21">
        <f t="shared" si="0"/>
        <v>0</v>
      </c>
      <c r="F21">
        <f t="shared" si="2"/>
        <v>70</v>
      </c>
      <c r="G21">
        <f t="shared" si="3"/>
        <v>311.82338389950957</v>
      </c>
    </row>
    <row r="22" spans="2:7">
      <c r="B22">
        <f t="shared" si="1"/>
        <v>15</v>
      </c>
      <c r="D22">
        <f t="shared" si="0"/>
        <v>0</v>
      </c>
      <c r="F22">
        <f t="shared" si="2"/>
        <v>75</v>
      </c>
      <c r="G22">
        <f t="shared" si="3"/>
        <v>322.11681554291084</v>
      </c>
    </row>
    <row r="23" spans="2:7">
      <c r="B23">
        <f t="shared" si="1"/>
        <v>16</v>
      </c>
      <c r="D23">
        <f t="shared" si="0"/>
        <v>0</v>
      </c>
      <c r="F23">
        <f t="shared" si="2"/>
        <v>80</v>
      </c>
      <c r="G23">
        <f t="shared" si="3"/>
        <v>332.43819829081724</v>
      </c>
    </row>
    <row r="24" spans="2:7">
      <c r="B24">
        <f t="shared" si="1"/>
        <v>17</v>
      </c>
      <c r="D24">
        <f t="shared" si="0"/>
        <v>0</v>
      </c>
      <c r="F24">
        <f t="shared" si="2"/>
        <v>85</v>
      </c>
      <c r="G24">
        <f t="shared" si="3"/>
        <v>342.85861818286747</v>
      </c>
    </row>
    <row r="25" spans="2:7">
      <c r="B25">
        <f t="shared" si="1"/>
        <v>18</v>
      </c>
      <c r="D25">
        <f t="shared" si="0"/>
        <v>0</v>
      </c>
      <c r="F25">
        <f t="shared" si="2"/>
        <v>90</v>
      </c>
      <c r="G25">
        <f t="shared" si="3"/>
        <v>353.45331713560853</v>
      </c>
    </row>
    <row r="26" spans="2:7">
      <c r="B26">
        <f t="shared" si="1"/>
        <v>19</v>
      </c>
      <c r="D26">
        <f t="shared" si="0"/>
        <v>0</v>
      </c>
      <c r="F26">
        <f t="shared" si="2"/>
        <v>95</v>
      </c>
      <c r="G26">
        <f t="shared" si="3"/>
        <v>364.30514546588921</v>
      </c>
    </row>
    <row r="27" spans="2:7">
      <c r="B27">
        <f t="shared" si="1"/>
        <v>20</v>
      </c>
      <c r="D27">
        <f t="shared" si="0"/>
        <v>0</v>
      </c>
      <c r="F27">
        <f t="shared" si="2"/>
        <v>100</v>
      </c>
      <c r="G27">
        <f t="shared" si="3"/>
        <v>375.50888272624968</v>
      </c>
    </row>
    <row r="28" spans="2:7">
      <c r="B28">
        <f t="shared" si="1"/>
        <v>21</v>
      </c>
      <c r="D28">
        <f t="shared" si="0"/>
        <v>0</v>
      </c>
      <c r="F28">
        <f t="shared" si="2"/>
        <v>105</v>
      </c>
      <c r="G28">
        <f t="shared" si="3"/>
        <v>387.17704229215849</v>
      </c>
    </row>
    <row r="29" spans="2:7">
      <c r="B29">
        <f t="shared" si="1"/>
        <v>22</v>
      </c>
      <c r="D29">
        <f t="shared" si="0"/>
        <v>0</v>
      </c>
      <c r="F29">
        <f t="shared" si="2"/>
        <v>110</v>
      </c>
      <c r="G29">
        <f t="shared" si="3"/>
        <v>399.44814666033545</v>
      </c>
    </row>
    <row r="30" spans="2:7">
      <c r="B30">
        <f t="shared" si="1"/>
        <v>23</v>
      </c>
      <c r="D30">
        <f t="shared" si="0"/>
        <v>0</v>
      </c>
      <c r="F30">
        <f t="shared" si="2"/>
        <v>115</v>
      </c>
      <c r="G30">
        <f t="shared" si="3"/>
        <v>412.49917079658019</v>
      </c>
    </row>
    <row r="31" spans="2:7">
      <c r="B31">
        <f t="shared" si="1"/>
        <v>24</v>
      </c>
      <c r="D31">
        <f t="shared" si="0"/>
        <v>0</v>
      </c>
      <c r="F31">
        <f t="shared" si="2"/>
        <v>120</v>
      </c>
      <c r="G31">
        <f t="shared" si="3"/>
        <v>426.56526390195643</v>
      </c>
    </row>
    <row r="32" spans="2:7">
      <c r="B32">
        <f t="shared" si="1"/>
        <v>25</v>
      </c>
      <c r="D32">
        <f t="shared" si="0"/>
        <v>0</v>
      </c>
      <c r="F32">
        <f t="shared" si="2"/>
        <v>125</v>
      </c>
      <c r="G32">
        <f t="shared" si="3"/>
        <v>441.97284606557906</v>
      </c>
    </row>
    <row r="33" spans="2:7">
      <c r="B33">
        <f t="shared" si="1"/>
        <v>26</v>
      </c>
      <c r="D33">
        <f t="shared" si="0"/>
        <v>0</v>
      </c>
      <c r="F33">
        <f t="shared" si="2"/>
        <v>130</v>
      </c>
      <c r="G33">
        <f t="shared" si="3"/>
        <v>459.19900887375519</v>
      </c>
    </row>
    <row r="34" spans="2:7">
      <c r="B34">
        <f t="shared" si="1"/>
        <v>27</v>
      </c>
      <c r="D34">
        <f t="shared" si="0"/>
        <v>0</v>
      </c>
      <c r="F34">
        <f t="shared" si="2"/>
        <v>135</v>
      </c>
      <c r="G34">
        <f t="shared" si="3"/>
        <v>478.98747286868763</v>
      </c>
    </row>
    <row r="35" spans="2:7">
      <c r="B35">
        <f t="shared" si="1"/>
        <v>28</v>
      </c>
      <c r="D35">
        <f t="shared" si="0"/>
        <v>0</v>
      </c>
      <c r="F35">
        <f t="shared" si="2"/>
        <v>140</v>
      </c>
      <c r="G35">
        <f t="shared" si="3"/>
        <v>502.6016763031854</v>
      </c>
    </row>
    <row r="36" spans="2:7">
      <c r="B36">
        <f t="shared" si="1"/>
        <v>29</v>
      </c>
      <c r="D36">
        <f t="shared" si="0"/>
        <v>0</v>
      </c>
      <c r="F36">
        <f t="shared" si="2"/>
        <v>145</v>
      </c>
      <c r="G36">
        <f t="shared" si="3"/>
        <v>532.47236313377948</v>
      </c>
    </row>
    <row r="37" spans="2:7">
      <c r="B37">
        <f t="shared" si="1"/>
        <v>30</v>
      </c>
      <c r="D37">
        <f t="shared" si="0"/>
        <v>0</v>
      </c>
      <c r="F37">
        <f t="shared" si="2"/>
        <v>150</v>
      </c>
      <c r="G37">
        <f t="shared" si="3"/>
        <v>574.32970119208358</v>
      </c>
    </row>
    <row r="38" spans="2:7">
      <c r="B38">
        <f t="shared" si="1"/>
        <v>31</v>
      </c>
      <c r="D38">
        <f t="shared" si="0"/>
        <v>0</v>
      </c>
    </row>
    <row r="39" spans="2:7">
      <c r="B39">
        <f t="shared" si="1"/>
        <v>32</v>
      </c>
      <c r="D39">
        <f t="shared" si="0"/>
        <v>0</v>
      </c>
    </row>
    <row r="40" spans="2:7">
      <c r="B40">
        <f t="shared" si="1"/>
        <v>33</v>
      </c>
      <c r="D40">
        <f t="shared" si="0"/>
        <v>0</v>
      </c>
    </row>
    <row r="41" spans="2:7">
      <c r="B41">
        <f t="shared" si="1"/>
        <v>34</v>
      </c>
      <c r="D41">
        <f t="shared" si="0"/>
        <v>0</v>
      </c>
    </row>
    <row r="42" spans="2:7">
      <c r="B42">
        <f t="shared" si="1"/>
        <v>35</v>
      </c>
      <c r="D42">
        <f t="shared" si="0"/>
        <v>0</v>
      </c>
    </row>
    <row r="43" spans="2:7">
      <c r="B43">
        <f t="shared" si="1"/>
        <v>36</v>
      </c>
      <c r="D43">
        <f t="shared" si="0"/>
        <v>0</v>
      </c>
    </row>
    <row r="44" spans="2:7">
      <c r="B44">
        <f t="shared" si="1"/>
        <v>37</v>
      </c>
      <c r="D44">
        <f t="shared" si="0"/>
        <v>0</v>
      </c>
    </row>
    <row r="45" spans="2:7">
      <c r="B45">
        <f t="shared" si="1"/>
        <v>38</v>
      </c>
      <c r="D45">
        <f t="shared" si="0"/>
        <v>0</v>
      </c>
    </row>
    <row r="46" spans="2:7">
      <c r="B46">
        <f t="shared" si="1"/>
        <v>39</v>
      </c>
      <c r="D46">
        <f t="shared" si="0"/>
        <v>0</v>
      </c>
    </row>
    <row r="47" spans="2:7">
      <c r="B47">
        <f t="shared" si="1"/>
        <v>40</v>
      </c>
      <c r="D47">
        <f t="shared" si="0"/>
        <v>0</v>
      </c>
    </row>
    <row r="48" spans="2:7">
      <c r="B48">
        <f t="shared" si="1"/>
        <v>41</v>
      </c>
      <c r="D48">
        <f t="shared" si="0"/>
        <v>0</v>
      </c>
    </row>
    <row r="49" spans="2:4">
      <c r="B49">
        <f t="shared" si="1"/>
        <v>42</v>
      </c>
      <c r="D49">
        <f t="shared" si="0"/>
        <v>0</v>
      </c>
    </row>
    <row r="50" spans="2:4">
      <c r="B50">
        <f t="shared" si="1"/>
        <v>43</v>
      </c>
      <c r="D50">
        <f t="shared" si="0"/>
        <v>0</v>
      </c>
    </row>
    <row r="51" spans="2:4">
      <c r="B51">
        <f t="shared" si="1"/>
        <v>44</v>
      </c>
      <c r="D51">
        <f t="shared" si="0"/>
        <v>0</v>
      </c>
    </row>
    <row r="52" spans="2:4">
      <c r="B52">
        <f t="shared" si="1"/>
        <v>45</v>
      </c>
      <c r="D52">
        <f t="shared" si="0"/>
        <v>0</v>
      </c>
    </row>
    <row r="53" spans="2:4">
      <c r="B53">
        <f t="shared" si="1"/>
        <v>46</v>
      </c>
      <c r="D53">
        <f t="shared" si="0"/>
        <v>0</v>
      </c>
    </row>
    <row r="54" spans="2:4">
      <c r="B54">
        <f t="shared" si="1"/>
        <v>47</v>
      </c>
      <c r="D54">
        <f t="shared" si="0"/>
        <v>0</v>
      </c>
    </row>
    <row r="55" spans="2:4">
      <c r="B55">
        <f t="shared" si="1"/>
        <v>48</v>
      </c>
      <c r="D55">
        <f t="shared" si="0"/>
        <v>0</v>
      </c>
    </row>
    <row r="56" spans="2:4">
      <c r="B56">
        <f t="shared" si="1"/>
        <v>49</v>
      </c>
      <c r="D56">
        <f t="shared" si="0"/>
        <v>0</v>
      </c>
    </row>
    <row r="57" spans="2:4">
      <c r="B57">
        <f t="shared" si="1"/>
        <v>50</v>
      </c>
      <c r="D57">
        <f t="shared" si="0"/>
        <v>0</v>
      </c>
    </row>
    <row r="58" spans="2:4">
      <c r="B58">
        <f t="shared" si="1"/>
        <v>51</v>
      </c>
      <c r="D58">
        <f t="shared" si="0"/>
        <v>0</v>
      </c>
    </row>
    <row r="59" spans="2:4">
      <c r="B59">
        <f t="shared" si="1"/>
        <v>52</v>
      </c>
      <c r="D59">
        <f t="shared" si="0"/>
        <v>0</v>
      </c>
    </row>
    <row r="60" spans="2:4">
      <c r="B60">
        <f t="shared" si="1"/>
        <v>53</v>
      </c>
      <c r="D60">
        <f t="shared" si="0"/>
        <v>0</v>
      </c>
    </row>
    <row r="61" spans="2:4">
      <c r="B61">
        <f t="shared" si="1"/>
        <v>54</v>
      </c>
      <c r="D61">
        <f t="shared" si="0"/>
        <v>0</v>
      </c>
    </row>
    <row r="62" spans="2:4">
      <c r="B62">
        <f t="shared" si="1"/>
        <v>55</v>
      </c>
      <c r="D62">
        <f t="shared" si="0"/>
        <v>0</v>
      </c>
    </row>
    <row r="63" spans="2:4">
      <c r="B63">
        <f t="shared" si="1"/>
        <v>56</v>
      </c>
      <c r="D63">
        <f t="shared" si="0"/>
        <v>0</v>
      </c>
    </row>
    <row r="64" spans="2:4">
      <c r="B64">
        <f t="shared" si="1"/>
        <v>57</v>
      </c>
      <c r="D64">
        <f t="shared" si="0"/>
        <v>0</v>
      </c>
    </row>
    <row r="65" spans="2:4">
      <c r="B65">
        <f t="shared" si="1"/>
        <v>58</v>
      </c>
      <c r="D65">
        <f t="shared" si="0"/>
        <v>0</v>
      </c>
    </row>
    <row r="66" spans="2:4">
      <c r="B66">
        <f t="shared" si="1"/>
        <v>59</v>
      </c>
      <c r="D66">
        <f t="shared" si="0"/>
        <v>0</v>
      </c>
    </row>
    <row r="67" spans="2:4">
      <c r="B67">
        <f t="shared" si="1"/>
        <v>60</v>
      </c>
      <c r="D67">
        <f t="shared" si="0"/>
        <v>0</v>
      </c>
    </row>
    <row r="68" spans="2:4">
      <c r="B68">
        <f t="shared" si="1"/>
        <v>61</v>
      </c>
      <c r="D68">
        <f t="shared" si="0"/>
        <v>0</v>
      </c>
    </row>
    <row r="69" spans="2:4">
      <c r="B69">
        <f t="shared" si="1"/>
        <v>62</v>
      </c>
      <c r="D69">
        <f t="shared" si="0"/>
        <v>0</v>
      </c>
    </row>
    <row r="70" spans="2:4">
      <c r="B70">
        <f t="shared" si="1"/>
        <v>63</v>
      </c>
      <c r="D70">
        <f t="shared" si="0"/>
        <v>0</v>
      </c>
    </row>
    <row r="71" spans="2:4">
      <c r="B71">
        <f t="shared" si="1"/>
        <v>64</v>
      </c>
      <c r="D71">
        <f t="shared" si="0"/>
        <v>0</v>
      </c>
    </row>
    <row r="72" spans="2:4">
      <c r="B72">
        <f t="shared" si="1"/>
        <v>65</v>
      </c>
      <c r="D72">
        <f t="shared" ref="D72:D135" si="4">IF(D$1*(1/(1+EXP(-D$4*($B72-D$2))))+D$3&lt;0,0,D$1*(1/(1+EXP(-D$4*($B72-D$2))))+D$3)</f>
        <v>0</v>
      </c>
    </row>
    <row r="73" spans="2:4">
      <c r="B73">
        <f t="shared" ref="B73:B79" si="5">B72+1</f>
        <v>66</v>
      </c>
      <c r="D73">
        <f t="shared" si="4"/>
        <v>0</v>
      </c>
    </row>
    <row r="74" spans="2:4">
      <c r="B74">
        <f t="shared" si="5"/>
        <v>67</v>
      </c>
      <c r="D74">
        <f t="shared" si="4"/>
        <v>0</v>
      </c>
    </row>
    <row r="75" spans="2:4">
      <c r="B75">
        <f t="shared" si="5"/>
        <v>68</v>
      </c>
      <c r="D75">
        <f t="shared" si="4"/>
        <v>0</v>
      </c>
    </row>
    <row r="76" spans="2:4">
      <c r="B76">
        <f t="shared" si="5"/>
        <v>69</v>
      </c>
      <c r="D76">
        <f t="shared" si="4"/>
        <v>0</v>
      </c>
    </row>
    <row r="77" spans="2:4">
      <c r="B77">
        <f t="shared" si="5"/>
        <v>70</v>
      </c>
      <c r="D77">
        <f t="shared" si="4"/>
        <v>0</v>
      </c>
    </row>
    <row r="78" spans="2:4">
      <c r="B78">
        <f t="shared" si="5"/>
        <v>71</v>
      </c>
      <c r="D78">
        <f t="shared" si="4"/>
        <v>0</v>
      </c>
    </row>
    <row r="79" spans="2:4">
      <c r="B79">
        <f t="shared" si="5"/>
        <v>72</v>
      </c>
      <c r="D79">
        <f t="shared" si="4"/>
        <v>0</v>
      </c>
    </row>
    <row r="80" spans="2:4">
      <c r="B80">
        <f>B79+1</f>
        <v>73</v>
      </c>
      <c r="D80">
        <f t="shared" si="4"/>
        <v>0</v>
      </c>
    </row>
    <row r="81" spans="2:4">
      <c r="B81">
        <f t="shared" ref="B81:B114" si="6">B80+1</f>
        <v>74</v>
      </c>
      <c r="D81">
        <f t="shared" si="4"/>
        <v>0</v>
      </c>
    </row>
    <row r="82" spans="2:4">
      <c r="B82">
        <f t="shared" si="6"/>
        <v>75</v>
      </c>
      <c r="D82">
        <f t="shared" si="4"/>
        <v>0</v>
      </c>
    </row>
    <row r="83" spans="2:4">
      <c r="B83">
        <f t="shared" si="6"/>
        <v>76</v>
      </c>
      <c r="D83">
        <f t="shared" si="4"/>
        <v>0</v>
      </c>
    </row>
    <row r="84" spans="2:4">
      <c r="B84">
        <f t="shared" si="6"/>
        <v>77</v>
      </c>
      <c r="D84">
        <f t="shared" si="4"/>
        <v>0</v>
      </c>
    </row>
    <row r="85" spans="2:4">
      <c r="B85">
        <f t="shared" si="6"/>
        <v>78</v>
      </c>
      <c r="D85">
        <f t="shared" si="4"/>
        <v>0</v>
      </c>
    </row>
    <row r="86" spans="2:4">
      <c r="B86">
        <f t="shared" si="6"/>
        <v>79</v>
      </c>
      <c r="D86">
        <f t="shared" si="4"/>
        <v>0</v>
      </c>
    </row>
    <row r="87" spans="2:4">
      <c r="B87">
        <f t="shared" si="6"/>
        <v>80</v>
      </c>
      <c r="D87">
        <f t="shared" si="4"/>
        <v>0</v>
      </c>
    </row>
    <row r="88" spans="2:4">
      <c r="B88">
        <f t="shared" si="6"/>
        <v>81</v>
      </c>
      <c r="D88">
        <f t="shared" si="4"/>
        <v>0</v>
      </c>
    </row>
    <row r="89" spans="2:4">
      <c r="B89">
        <f t="shared" si="6"/>
        <v>82</v>
      </c>
      <c r="D89">
        <f t="shared" si="4"/>
        <v>0</v>
      </c>
    </row>
    <row r="90" spans="2:4">
      <c r="B90">
        <f t="shared" si="6"/>
        <v>83</v>
      </c>
      <c r="D90">
        <f t="shared" si="4"/>
        <v>0</v>
      </c>
    </row>
    <row r="91" spans="2:4">
      <c r="B91">
        <f t="shared" si="6"/>
        <v>84</v>
      </c>
      <c r="D91">
        <f t="shared" si="4"/>
        <v>0</v>
      </c>
    </row>
    <row r="92" spans="2:4">
      <c r="B92">
        <f t="shared" si="6"/>
        <v>85</v>
      </c>
      <c r="D92">
        <f t="shared" si="4"/>
        <v>0</v>
      </c>
    </row>
    <row r="93" spans="2:4">
      <c r="B93">
        <f t="shared" si="6"/>
        <v>86</v>
      </c>
      <c r="D93">
        <f t="shared" si="4"/>
        <v>0</v>
      </c>
    </row>
    <row r="94" spans="2:4">
      <c r="B94">
        <f t="shared" si="6"/>
        <v>87</v>
      </c>
      <c r="D94">
        <f t="shared" si="4"/>
        <v>0</v>
      </c>
    </row>
    <row r="95" spans="2:4">
      <c r="B95">
        <f t="shared" si="6"/>
        <v>88</v>
      </c>
      <c r="D95">
        <f t="shared" si="4"/>
        <v>0</v>
      </c>
    </row>
    <row r="96" spans="2:4">
      <c r="B96">
        <f t="shared" si="6"/>
        <v>89</v>
      </c>
      <c r="D96">
        <f t="shared" si="4"/>
        <v>0</v>
      </c>
    </row>
    <row r="97" spans="2:4">
      <c r="B97">
        <f t="shared" si="6"/>
        <v>90</v>
      </c>
      <c r="D97">
        <f t="shared" si="4"/>
        <v>0</v>
      </c>
    </row>
    <row r="98" spans="2:4">
      <c r="B98">
        <f t="shared" si="6"/>
        <v>91</v>
      </c>
      <c r="D98">
        <f t="shared" si="4"/>
        <v>0</v>
      </c>
    </row>
    <row r="99" spans="2:4">
      <c r="B99">
        <f t="shared" si="6"/>
        <v>92</v>
      </c>
      <c r="D99">
        <f t="shared" si="4"/>
        <v>0</v>
      </c>
    </row>
    <row r="100" spans="2:4">
      <c r="B100">
        <f t="shared" si="6"/>
        <v>93</v>
      </c>
      <c r="D100">
        <f t="shared" si="4"/>
        <v>0</v>
      </c>
    </row>
    <row r="101" spans="2:4">
      <c r="B101">
        <f t="shared" si="6"/>
        <v>94</v>
      </c>
      <c r="D101">
        <f t="shared" si="4"/>
        <v>0</v>
      </c>
    </row>
    <row r="102" spans="2:4">
      <c r="B102">
        <f t="shared" si="6"/>
        <v>95</v>
      </c>
      <c r="D102">
        <f t="shared" si="4"/>
        <v>0</v>
      </c>
    </row>
    <row r="103" spans="2:4">
      <c r="B103">
        <f t="shared" si="6"/>
        <v>96</v>
      </c>
      <c r="D103">
        <f t="shared" si="4"/>
        <v>0</v>
      </c>
    </row>
    <row r="104" spans="2:4">
      <c r="B104">
        <f t="shared" si="6"/>
        <v>97</v>
      </c>
      <c r="D104">
        <f t="shared" si="4"/>
        <v>8.0200435303749984E-2</v>
      </c>
    </row>
    <row r="105" spans="2:4">
      <c r="B105">
        <f t="shared" si="6"/>
        <v>98</v>
      </c>
      <c r="D105">
        <f t="shared" si="4"/>
        <v>0.2174223004572422</v>
      </c>
    </row>
    <row r="106" spans="2:4">
      <c r="B106">
        <f t="shared" si="6"/>
        <v>99</v>
      </c>
      <c r="D106">
        <f t="shared" si="4"/>
        <v>0.35596274937160821</v>
      </c>
    </row>
    <row r="107" spans="2:4">
      <c r="B107">
        <f t="shared" si="6"/>
        <v>100</v>
      </c>
      <c r="D107">
        <f t="shared" si="4"/>
        <v>0.49583190632715812</v>
      </c>
    </row>
    <row r="108" spans="2:4">
      <c r="B108">
        <f t="shared" si="6"/>
        <v>101</v>
      </c>
      <c r="D108">
        <f t="shared" si="4"/>
        <v>0.63703991944412941</v>
      </c>
    </row>
    <row r="109" spans="2:4">
      <c r="B109">
        <f t="shared" si="6"/>
        <v>102</v>
      </c>
      <c r="D109">
        <f t="shared" si="4"/>
        <v>0.77959695945690655</v>
      </c>
    </row>
    <row r="110" spans="2:4">
      <c r="B110">
        <f t="shared" si="6"/>
        <v>103</v>
      </c>
      <c r="D110">
        <f t="shared" si="4"/>
        <v>0.92351321845649004</v>
      </c>
    </row>
    <row r="111" spans="2:4">
      <c r="B111">
        <f t="shared" si="6"/>
        <v>104</v>
      </c>
      <c r="D111">
        <f t="shared" si="4"/>
        <v>1.0687989086007921</v>
      </c>
    </row>
    <row r="112" spans="2:4">
      <c r="B112">
        <f t="shared" si="6"/>
        <v>105</v>
      </c>
      <c r="D112">
        <f t="shared" si="4"/>
        <v>1.215464260792432</v>
      </c>
    </row>
    <row r="113" spans="2:4">
      <c r="B113">
        <f t="shared" si="6"/>
        <v>106</v>
      </c>
      <c r="D113">
        <f t="shared" si="4"/>
        <v>1.363519523323701</v>
      </c>
    </row>
    <row r="114" spans="2:4">
      <c r="B114">
        <f t="shared" si="6"/>
        <v>107</v>
      </c>
      <c r="D114">
        <f t="shared" si="4"/>
        <v>1.5129749604883269</v>
      </c>
    </row>
    <row r="115" spans="2:4">
      <c r="B115">
        <f>B114+1</f>
        <v>108</v>
      </c>
      <c r="D115">
        <f t="shared" si="4"/>
        <v>1.6638408511596765</v>
      </c>
    </row>
    <row r="116" spans="2:4">
      <c r="B116">
        <f t="shared" ref="B116:B131" si="7">B115+1</f>
        <v>109</v>
      </c>
      <c r="D116">
        <f t="shared" si="4"/>
        <v>1.8161274873351623</v>
      </c>
    </row>
    <row r="117" spans="2:4">
      <c r="B117">
        <f t="shared" si="7"/>
        <v>110</v>
      </c>
      <c r="D117">
        <f t="shared" si="4"/>
        <v>1.9698451726463908</v>
      </c>
    </row>
    <row r="118" spans="2:4">
      <c r="B118">
        <f t="shared" si="7"/>
        <v>111</v>
      </c>
      <c r="D118">
        <f t="shared" si="4"/>
        <v>2.1250042208348585</v>
      </c>
    </row>
    <row r="119" spans="2:4">
      <c r="B119">
        <f t="shared" si="7"/>
        <v>112</v>
      </c>
      <c r="D119">
        <f t="shared" si="4"/>
        <v>2.2816149541927739</v>
      </c>
    </row>
    <row r="120" spans="2:4">
      <c r="B120">
        <f t="shared" si="7"/>
        <v>113</v>
      </c>
      <c r="D120">
        <f t="shared" si="4"/>
        <v>2.4396877019688237</v>
      </c>
    </row>
    <row r="121" spans="2:4">
      <c r="B121">
        <f t="shared" si="7"/>
        <v>114</v>
      </c>
      <c r="D121">
        <f t="shared" si="4"/>
        <v>2.5992327987384662</v>
      </c>
    </row>
    <row r="122" spans="2:4">
      <c r="B122">
        <f t="shared" si="7"/>
        <v>115</v>
      </c>
      <c r="D122">
        <f t="shared" si="4"/>
        <v>2.76026058273853</v>
      </c>
    </row>
    <row r="123" spans="2:4">
      <c r="B123">
        <f t="shared" si="7"/>
        <v>116</v>
      </c>
      <c r="D123">
        <f t="shared" si="4"/>
        <v>2.9227813941658578</v>
      </c>
    </row>
    <row r="124" spans="2:4">
      <c r="B124">
        <f t="shared" si="7"/>
        <v>117</v>
      </c>
      <c r="D124">
        <f t="shared" si="4"/>
        <v>3.0868055734396727</v>
      </c>
    </row>
    <row r="125" spans="2:4">
      <c r="B125">
        <f t="shared" si="7"/>
        <v>118</v>
      </c>
      <c r="D125">
        <f t="shared" si="4"/>
        <v>3.2523434594274043</v>
      </c>
    </row>
    <row r="126" spans="2:4">
      <c r="B126">
        <f t="shared" si="7"/>
        <v>119</v>
      </c>
      <c r="D126">
        <f t="shared" si="4"/>
        <v>3.4194053876338231</v>
      </c>
    </row>
    <row r="127" spans="2:4">
      <c r="B127">
        <f t="shared" si="7"/>
        <v>120</v>
      </c>
      <c r="D127">
        <f t="shared" si="4"/>
        <v>3.5880016883531241</v>
      </c>
    </row>
    <row r="128" spans="2:4">
      <c r="B128">
        <f t="shared" si="7"/>
        <v>121</v>
      </c>
      <c r="D128">
        <f t="shared" si="4"/>
        <v>3.7581426847837847</v>
      </c>
    </row>
    <row r="129" spans="2:4">
      <c r="B129">
        <f t="shared" si="7"/>
        <v>122</v>
      </c>
      <c r="D129">
        <f t="shared" si="4"/>
        <v>3.9298386911059993</v>
      </c>
    </row>
    <row r="130" spans="2:4">
      <c r="B130">
        <f t="shared" si="7"/>
        <v>123</v>
      </c>
      <c r="D130">
        <f t="shared" si="4"/>
        <v>4.1031000105214765</v>
      </c>
    </row>
    <row r="131" spans="2:4">
      <c r="B131">
        <f t="shared" si="7"/>
        <v>124</v>
      </c>
      <c r="D131">
        <f t="shared" si="4"/>
        <v>4.2779369332553756</v>
      </c>
    </row>
    <row r="132" spans="2:4">
      <c r="B132">
        <f>B131+1</f>
        <v>125</v>
      </c>
      <c r="D132">
        <f t="shared" si="4"/>
        <v>4.4543597345202315</v>
      </c>
    </row>
    <row r="133" spans="2:4">
      <c r="B133">
        <f t="shared" ref="B133:B160" si="8">B132+1</f>
        <v>126</v>
      </c>
      <c r="D133">
        <f t="shared" si="4"/>
        <v>4.6323786724417602</v>
      </c>
    </row>
    <row r="134" spans="2:4">
      <c r="B134">
        <f t="shared" si="8"/>
        <v>127</v>
      </c>
      <c r="D134">
        <f t="shared" si="4"/>
        <v>4.8120039859462693</v>
      </c>
    </row>
    <row r="135" spans="2:4">
      <c r="B135">
        <f t="shared" si="8"/>
        <v>128</v>
      </c>
      <c r="D135">
        <f t="shared" si="4"/>
        <v>4.9932458926096395</v>
      </c>
    </row>
    <row r="136" spans="2:4">
      <c r="B136">
        <f t="shared" si="8"/>
        <v>129</v>
      </c>
      <c r="D136">
        <f t="shared" ref="D136:D199" si="9">IF(D$1*(1/(1+EXP(-D$4*($B136-D$2))))+D$3&lt;0,0,D$1*(1/(1+EXP(-D$4*($B136-D$2))))+D$3)</f>
        <v>5.1761145864677722</v>
      </c>
    </row>
    <row r="137" spans="2:4">
      <c r="B137">
        <f t="shared" si="8"/>
        <v>130</v>
      </c>
      <c r="D137">
        <f t="shared" si="9"/>
        <v>5.3606202357882964</v>
      </c>
    </row>
    <row r="138" spans="2:4">
      <c r="B138">
        <f t="shared" si="8"/>
        <v>131</v>
      </c>
      <c r="D138">
        <f t="shared" si="9"/>
        <v>5.5467729808035457</v>
      </c>
    </row>
    <row r="139" spans="2:4">
      <c r="B139">
        <f t="shared" si="8"/>
        <v>132</v>
      </c>
      <c r="D139">
        <f t="shared" si="9"/>
        <v>5.7345829314047023</v>
      </c>
    </row>
    <row r="140" spans="2:4">
      <c r="B140">
        <f t="shared" si="8"/>
        <v>133</v>
      </c>
      <c r="D140">
        <f t="shared" si="9"/>
        <v>5.9240601647970657</v>
      </c>
    </row>
    <row r="141" spans="2:4">
      <c r="B141">
        <f t="shared" si="8"/>
        <v>134</v>
      </c>
      <c r="D141">
        <f t="shared" si="9"/>
        <v>6.1152147231164022</v>
      </c>
    </row>
    <row r="142" spans="2:4">
      <c r="B142">
        <f t="shared" si="8"/>
        <v>135</v>
      </c>
      <c r="D142">
        <f t="shared" si="9"/>
        <v>6.3080566110063288</v>
      </c>
    </row>
    <row r="143" spans="2:4">
      <c r="B143">
        <f t="shared" si="8"/>
        <v>136</v>
      </c>
      <c r="D143">
        <f t="shared" si="9"/>
        <v>6.5025957931568357</v>
      </c>
    </row>
    <row r="144" spans="2:4">
      <c r="B144">
        <f t="shared" si="8"/>
        <v>137</v>
      </c>
      <c r="D144">
        <f t="shared" si="9"/>
        <v>6.6988421918038981</v>
      </c>
    </row>
    <row r="145" spans="2:4">
      <c r="B145">
        <f t="shared" si="8"/>
        <v>138</v>
      </c>
      <c r="D145">
        <f t="shared" si="9"/>
        <v>6.8968056841901664</v>
      </c>
    </row>
    <row r="146" spans="2:4">
      <c r="B146">
        <f t="shared" si="8"/>
        <v>139</v>
      </c>
      <c r="D146">
        <f t="shared" si="9"/>
        <v>7.0964960999869824</v>
      </c>
    </row>
    <row r="147" spans="2:4">
      <c r="B147">
        <f t="shared" si="8"/>
        <v>140</v>
      </c>
      <c r="D147">
        <f t="shared" si="9"/>
        <v>7.2979232186776066</v>
      </c>
    </row>
    <row r="148" spans="2:4">
      <c r="B148">
        <f t="shared" si="8"/>
        <v>141</v>
      </c>
      <c r="D148">
        <f t="shared" si="9"/>
        <v>7.5010967669019202</v>
      </c>
    </row>
    <row r="149" spans="2:4">
      <c r="B149">
        <f t="shared" si="8"/>
        <v>142</v>
      </c>
      <c r="D149">
        <f t="shared" si="9"/>
        <v>7.7060264157626222</v>
      </c>
    </row>
    <row r="150" spans="2:4">
      <c r="B150">
        <f t="shared" si="8"/>
        <v>143</v>
      </c>
      <c r="D150">
        <f t="shared" si="9"/>
        <v>7.9127217780932071</v>
      </c>
    </row>
    <row r="151" spans="2:4">
      <c r="B151">
        <f t="shared" si="8"/>
        <v>144</v>
      </c>
      <c r="D151">
        <f t="shared" si="9"/>
        <v>8.1211924056877614</v>
      </c>
    </row>
    <row r="152" spans="2:4">
      <c r="B152">
        <f t="shared" si="8"/>
        <v>145</v>
      </c>
      <c r="D152">
        <f t="shared" si="9"/>
        <v>8.3314477864929088</v>
      </c>
    </row>
    <row r="153" spans="2:4">
      <c r="B153">
        <f t="shared" si="8"/>
        <v>146</v>
      </c>
      <c r="D153">
        <f t="shared" si="9"/>
        <v>8.5434973417620306</v>
      </c>
    </row>
    <row r="154" spans="2:4">
      <c r="B154">
        <f t="shared" si="8"/>
        <v>147</v>
      </c>
      <c r="D154">
        <f t="shared" si="9"/>
        <v>8.7573504231721166</v>
      </c>
    </row>
    <row r="155" spans="2:4">
      <c r="B155">
        <f t="shared" si="8"/>
        <v>148</v>
      </c>
      <c r="D155">
        <f t="shared" si="9"/>
        <v>8.9730163099034996</v>
      </c>
    </row>
    <row r="156" spans="2:4">
      <c r="B156">
        <f t="shared" si="8"/>
        <v>149</v>
      </c>
      <c r="D156">
        <f t="shared" si="9"/>
        <v>9.1905042056826822</v>
      </c>
    </row>
    <row r="157" spans="2:4">
      <c r="B157">
        <f t="shared" si="8"/>
        <v>150</v>
      </c>
      <c r="D157">
        <f t="shared" si="9"/>
        <v>9.4098232357888172</v>
      </c>
    </row>
    <row r="158" spans="2:4">
      <c r="B158">
        <f t="shared" si="8"/>
        <v>151</v>
      </c>
      <c r="D158">
        <f t="shared" si="9"/>
        <v>9.6309824440239495</v>
      </c>
    </row>
    <row r="159" spans="2:4">
      <c r="B159">
        <f t="shared" si="8"/>
        <v>152</v>
      </c>
      <c r="D159">
        <f t="shared" si="9"/>
        <v>9.853990789647618</v>
      </c>
    </row>
    <row r="160" spans="2:4">
      <c r="B160">
        <f t="shared" si="8"/>
        <v>153</v>
      </c>
      <c r="D160">
        <f t="shared" si="9"/>
        <v>10.078857144276174</v>
      </c>
    </row>
    <row r="161" spans="2:4">
      <c r="B161">
        <f>B160+1</f>
        <v>154</v>
      </c>
      <c r="D161">
        <f t="shared" si="9"/>
        <v>10.30559028874719</v>
      </c>
    </row>
    <row r="162" spans="2:4">
      <c r="B162">
        <f t="shared" ref="B162:B189" si="10">B161+1</f>
        <v>155</v>
      </c>
      <c r="D162">
        <f t="shared" si="9"/>
        <v>10.534198909949627</v>
      </c>
    </row>
    <row r="163" spans="2:4">
      <c r="B163">
        <f t="shared" si="10"/>
        <v>156</v>
      </c>
      <c r="D163">
        <f t="shared" si="9"/>
        <v>10.764691597620097</v>
      </c>
    </row>
    <row r="164" spans="2:4">
      <c r="B164">
        <f t="shared" si="10"/>
        <v>157</v>
      </c>
      <c r="D164">
        <f t="shared" si="9"/>
        <v>10.997076841105827</v>
      </c>
    </row>
    <row r="165" spans="2:4">
      <c r="B165">
        <f t="shared" si="10"/>
        <v>158</v>
      </c>
      <c r="D165">
        <f t="shared" si="9"/>
        <v>11.231363026095035</v>
      </c>
    </row>
    <row r="166" spans="2:4">
      <c r="B166">
        <f t="shared" si="10"/>
        <v>159</v>
      </c>
      <c r="D166">
        <f t="shared" si="9"/>
        <v>11.467558431315094</v>
      </c>
    </row>
    <row r="167" spans="2:4">
      <c r="B167">
        <f t="shared" si="10"/>
        <v>160</v>
      </c>
      <c r="D167">
        <f t="shared" si="9"/>
        <v>11.705671225199332</v>
      </c>
    </row>
    <row r="168" spans="2:4">
      <c r="B168">
        <f t="shared" si="10"/>
        <v>161</v>
      </c>
      <c r="D168">
        <f t="shared" si="9"/>
        <v>11.945709462523041</v>
      </c>
    </row>
    <row r="169" spans="2:4">
      <c r="B169">
        <f t="shared" si="10"/>
        <v>162</v>
      </c>
      <c r="D169">
        <f t="shared" si="9"/>
        <v>12.187681081009462</v>
      </c>
    </row>
    <row r="170" spans="2:4">
      <c r="B170">
        <f t="shared" si="10"/>
        <v>163</v>
      </c>
      <c r="D170">
        <f t="shared" si="9"/>
        <v>12.431593897906449</v>
      </c>
    </row>
    <row r="171" spans="2:4">
      <c r="B171">
        <f t="shared" si="10"/>
        <v>164</v>
      </c>
      <c r="D171">
        <f t="shared" si="9"/>
        <v>12.677455606534686</v>
      </c>
    </row>
    <row r="172" spans="2:4">
      <c r="B172">
        <f t="shared" si="10"/>
        <v>165</v>
      </c>
      <c r="D172">
        <f t="shared" si="9"/>
        <v>12.925273772808115</v>
      </c>
    </row>
    <row r="173" spans="2:4">
      <c r="B173">
        <f t="shared" si="10"/>
        <v>166</v>
      </c>
      <c r="D173">
        <f t="shared" si="9"/>
        <v>13.175055831727622</v>
      </c>
    </row>
    <row r="174" spans="2:4">
      <c r="B174">
        <f t="shared" si="10"/>
        <v>167</v>
      </c>
      <c r="D174">
        <f t="shared" si="9"/>
        <v>13.426809083848717</v>
      </c>
    </row>
    <row r="175" spans="2:4">
      <c r="B175">
        <f t="shared" si="10"/>
        <v>168</v>
      </c>
      <c r="D175">
        <f t="shared" si="9"/>
        <v>13.680540691724254</v>
      </c>
    </row>
    <row r="176" spans="2:4">
      <c r="B176">
        <f t="shared" si="10"/>
        <v>169</v>
      </c>
      <c r="D176">
        <f t="shared" si="9"/>
        <v>13.936257676323045</v>
      </c>
    </row>
    <row r="177" spans="2:4">
      <c r="B177">
        <f t="shared" si="10"/>
        <v>170</v>
      </c>
      <c r="D177">
        <f t="shared" si="9"/>
        <v>14.193966913425491</v>
      </c>
    </row>
    <row r="178" spans="2:4">
      <c r="B178">
        <f t="shared" si="10"/>
        <v>171</v>
      </c>
      <c r="D178">
        <f t="shared" si="9"/>
        <v>14.453675129997137</v>
      </c>
    </row>
    <row r="179" spans="2:4">
      <c r="B179">
        <f t="shared" si="10"/>
        <v>172</v>
      </c>
      <c r="D179">
        <f t="shared" si="9"/>
        <v>14.71538890054136</v>
      </c>
    </row>
    <row r="180" spans="2:4">
      <c r="B180">
        <f t="shared" si="10"/>
        <v>173</v>
      </c>
      <c r="D180">
        <f t="shared" si="9"/>
        <v>14.97911464343224</v>
      </c>
    </row>
    <row r="181" spans="2:4">
      <c r="B181">
        <f t="shared" si="10"/>
        <v>174</v>
      </c>
      <c r="D181">
        <f t="shared" si="9"/>
        <v>15.244858617228708</v>
      </c>
    </row>
    <row r="182" spans="2:4">
      <c r="B182">
        <f t="shared" si="10"/>
        <v>175</v>
      </c>
      <c r="D182">
        <f t="shared" si="9"/>
        <v>15.51262691697135</v>
      </c>
    </row>
    <row r="183" spans="2:4">
      <c r="B183">
        <f t="shared" si="10"/>
        <v>176</v>
      </c>
      <c r="D183">
        <f t="shared" si="9"/>
        <v>15.78242547046284</v>
      </c>
    </row>
    <row r="184" spans="2:4">
      <c r="B184">
        <f t="shared" si="10"/>
        <v>177</v>
      </c>
      <c r="D184">
        <f t="shared" si="9"/>
        <v>16.054260034533552</v>
      </c>
    </row>
    <row r="185" spans="2:4">
      <c r="B185">
        <f t="shared" si="10"/>
        <v>178</v>
      </c>
      <c r="D185">
        <f t="shared" si="9"/>
        <v>16.328136191293396</v>
      </c>
    </row>
    <row r="186" spans="2:4">
      <c r="B186">
        <f t="shared" si="10"/>
        <v>179</v>
      </c>
      <c r="D186">
        <f t="shared" si="9"/>
        <v>16.604059344371446</v>
      </c>
    </row>
    <row r="187" spans="2:4">
      <c r="B187">
        <f t="shared" si="10"/>
        <v>180</v>
      </c>
      <c r="D187">
        <f t="shared" si="9"/>
        <v>16.88203471514462</v>
      </c>
    </row>
    <row r="188" spans="2:4">
      <c r="B188">
        <f t="shared" si="10"/>
        <v>181</v>
      </c>
      <c r="D188">
        <f t="shared" si="9"/>
        <v>17.162067338956817</v>
      </c>
    </row>
    <row r="189" spans="2:4">
      <c r="B189">
        <f t="shared" si="10"/>
        <v>182</v>
      </c>
      <c r="D189">
        <f t="shared" si="9"/>
        <v>17.444162061330132</v>
      </c>
    </row>
    <row r="190" spans="2:4">
      <c r="B190">
        <f>B189+1</f>
        <v>183</v>
      </c>
      <c r="D190">
        <f t="shared" si="9"/>
        <v>17.728323534169505</v>
      </c>
    </row>
    <row r="191" spans="2:4">
      <c r="B191">
        <f t="shared" ref="B191:B201" si="11">B190+1</f>
        <v>184</v>
      </c>
      <c r="D191">
        <f t="shared" si="9"/>
        <v>18.014556211962333</v>
      </c>
    </row>
    <row r="192" spans="2:4">
      <c r="B192">
        <f t="shared" si="11"/>
        <v>185</v>
      </c>
      <c r="D192">
        <f t="shared" si="9"/>
        <v>18.302864347974804</v>
      </c>
    </row>
    <row r="193" spans="2:4">
      <c r="B193">
        <f t="shared" si="11"/>
        <v>186</v>
      </c>
      <c r="D193">
        <f t="shared" si="9"/>
        <v>18.593251990446362</v>
      </c>
    </row>
    <row r="194" spans="2:4">
      <c r="B194">
        <f t="shared" si="11"/>
        <v>187</v>
      </c>
      <c r="D194">
        <f t="shared" si="9"/>
        <v>18.885722978784099</v>
      </c>
    </row>
    <row r="195" spans="2:4">
      <c r="B195">
        <f t="shared" si="11"/>
        <v>188</v>
      </c>
      <c r="D195">
        <f t="shared" si="9"/>
        <v>19.180280939758731</v>
      </c>
    </row>
    <row r="196" spans="2:4">
      <c r="B196">
        <f t="shared" si="11"/>
        <v>189</v>
      </c>
      <c r="D196">
        <f t="shared" si="9"/>
        <v>19.476929283703832</v>
      </c>
    </row>
    <row r="197" spans="2:4">
      <c r="B197">
        <f t="shared" si="11"/>
        <v>190</v>
      </c>
      <c r="D197">
        <f t="shared" si="9"/>
        <v>19.775671200720275</v>
      </c>
    </row>
    <row r="198" spans="2:4">
      <c r="B198">
        <f t="shared" si="11"/>
        <v>191</v>
      </c>
      <c r="D198">
        <f t="shared" si="9"/>
        <v>20.076509656887374</v>
      </c>
    </row>
    <row r="199" spans="2:4">
      <c r="B199">
        <f t="shared" si="11"/>
        <v>192</v>
      </c>
      <c r="D199">
        <f t="shared" si="9"/>
        <v>20.379447390482945</v>
      </c>
    </row>
    <row r="200" spans="2:4">
      <c r="B200">
        <f t="shared" si="11"/>
        <v>193</v>
      </c>
      <c r="D200">
        <f t="shared" ref="D200:D263" si="12">IF(D$1*(1/(1+EXP(-D$4*($B200-D$2))))+D$3&lt;0,0,D$1*(1/(1+EXP(-D$4*($B200-D$2))))+D$3)</f>
        <v>20.684486908213884</v>
      </c>
    </row>
    <row r="201" spans="2:4">
      <c r="B201">
        <f t="shared" si="11"/>
        <v>194</v>
      </c>
      <c r="D201">
        <f t="shared" si="12"/>
        <v>20.991630481459261</v>
      </c>
    </row>
    <row r="202" spans="2:4">
      <c r="B202">
        <f>B201+1</f>
        <v>195</v>
      </c>
      <c r="D202">
        <f t="shared" si="12"/>
        <v>21.300880142528001</v>
      </c>
    </row>
    <row r="203" spans="2:4">
      <c r="B203">
        <f t="shared" ref="B203:B266" si="13">B202+1</f>
        <v>196</v>
      </c>
      <c r="D203">
        <f t="shared" si="12"/>
        <v>21.612237680932829</v>
      </c>
    </row>
    <row r="204" spans="2:4">
      <c r="B204">
        <f t="shared" si="13"/>
        <v>197</v>
      </c>
      <c r="D204">
        <f t="shared" si="12"/>
        <v>21.925704639682905</v>
      </c>
    </row>
    <row r="205" spans="2:4">
      <c r="B205">
        <f t="shared" si="13"/>
        <v>198</v>
      </c>
      <c r="D205">
        <f t="shared" si="12"/>
        <v>22.241282311596862</v>
      </c>
    </row>
    <row r="206" spans="2:4">
      <c r="B206">
        <f t="shared" si="13"/>
        <v>199</v>
      </c>
      <c r="D206">
        <f t="shared" si="12"/>
        <v>22.558971735638409</v>
      </c>
    </row>
    <row r="207" spans="2:4">
      <c r="B207">
        <f t="shared" si="13"/>
        <v>200</v>
      </c>
      <c r="D207">
        <f t="shared" si="12"/>
        <v>22.87877369327682</v>
      </c>
    </row>
    <row r="208" spans="2:4">
      <c r="B208">
        <f t="shared" si="13"/>
        <v>201</v>
      </c>
      <c r="D208">
        <f t="shared" si="12"/>
        <v>23.200688704874054</v>
      </c>
    </row>
    <row r="209" spans="2:4">
      <c r="B209">
        <f t="shared" si="13"/>
        <v>202</v>
      </c>
      <c r="D209">
        <f t="shared" si="12"/>
        <v>23.524717026101087</v>
      </c>
    </row>
    <row r="210" spans="2:4">
      <c r="B210">
        <f t="shared" si="13"/>
        <v>203</v>
      </c>
      <c r="D210">
        <f t="shared" si="12"/>
        <v>23.850858644385376</v>
      </c>
    </row>
    <row r="211" spans="2:4">
      <c r="B211">
        <f t="shared" si="13"/>
        <v>204</v>
      </c>
      <c r="D211">
        <f t="shared" si="12"/>
        <v>24.179113275391749</v>
      </c>
    </row>
    <row r="212" spans="2:4">
      <c r="B212">
        <f t="shared" si="13"/>
        <v>205</v>
      </c>
      <c r="D212">
        <f t="shared" si="12"/>
        <v>24.509480359539062</v>
      </c>
    </row>
    <row r="213" spans="2:4">
      <c r="B213">
        <f t="shared" si="13"/>
        <v>206</v>
      </c>
      <c r="D213">
        <f t="shared" si="12"/>
        <v>24.84195905855475</v>
      </c>
    </row>
    <row r="214" spans="2:4">
      <c r="B214">
        <f t="shared" si="13"/>
        <v>207</v>
      </c>
      <c r="D214">
        <f t="shared" si="12"/>
        <v>25.176548252069658</v>
      </c>
    </row>
    <row r="215" spans="2:4">
      <c r="B215">
        <f t="shared" si="13"/>
        <v>208</v>
      </c>
      <c r="D215">
        <f t="shared" si="12"/>
        <v>25.513246534255487</v>
      </c>
    </row>
    <row r="216" spans="2:4">
      <c r="B216">
        <f t="shared" si="13"/>
        <v>209</v>
      </c>
      <c r="D216">
        <f t="shared" si="12"/>
        <v>25.852052210507154</v>
      </c>
    </row>
    <row r="217" spans="2:4">
      <c r="B217">
        <f t="shared" si="13"/>
        <v>210</v>
      </c>
      <c r="D217">
        <f t="shared" si="12"/>
        <v>26.192963294172344</v>
      </c>
    </row>
    <row r="218" spans="2:4">
      <c r="B218">
        <f t="shared" si="13"/>
        <v>211</v>
      </c>
      <c r="D218">
        <f t="shared" si="12"/>
        <v>26.535977503330813</v>
      </c>
    </row>
    <row r="219" spans="2:4">
      <c r="B219">
        <f t="shared" si="13"/>
        <v>212</v>
      </c>
      <c r="D219">
        <f t="shared" si="12"/>
        <v>26.881092257625632</v>
      </c>
    </row>
    <row r="220" spans="2:4">
      <c r="B220">
        <f t="shared" si="13"/>
        <v>213</v>
      </c>
      <c r="D220">
        <f t="shared" si="12"/>
        <v>27.228304675149047</v>
      </c>
    </row>
    <row r="221" spans="2:4">
      <c r="B221">
        <f t="shared" si="13"/>
        <v>214</v>
      </c>
      <c r="D221">
        <f t="shared" si="12"/>
        <v>27.577611569384956</v>
      </c>
    </row>
    <row r="222" spans="2:4">
      <c r="B222">
        <f t="shared" si="13"/>
        <v>215</v>
      </c>
      <c r="D222">
        <f t="shared" si="12"/>
        <v>27.929009446210848</v>
      </c>
    </row>
    <row r="223" spans="2:4">
      <c r="B223">
        <f t="shared" si="13"/>
        <v>216</v>
      </c>
      <c r="D223">
        <f t="shared" si="12"/>
        <v>28.282494500961448</v>
      </c>
    </row>
    <row r="224" spans="2:4">
      <c r="B224">
        <f t="shared" si="13"/>
        <v>217</v>
      </c>
      <c r="D224">
        <f t="shared" si="12"/>
        <v>28.638062615556436</v>
      </c>
    </row>
    <row r="225" spans="2:4">
      <c r="B225">
        <f t="shared" si="13"/>
        <v>218</v>
      </c>
      <c r="D225">
        <f t="shared" si="12"/>
        <v>28.995709355694906</v>
      </c>
    </row>
    <row r="226" spans="2:4">
      <c r="B226">
        <f t="shared" si="13"/>
        <v>219</v>
      </c>
      <c r="D226">
        <f t="shared" si="12"/>
        <v>29.355429968118791</v>
      </c>
    </row>
    <row r="227" spans="2:4">
      <c r="B227">
        <f t="shared" si="13"/>
        <v>220</v>
      </c>
      <c r="D227">
        <f t="shared" si="12"/>
        <v>29.717219377947913</v>
      </c>
    </row>
    <row r="228" spans="2:4">
      <c r="B228">
        <f t="shared" si="13"/>
        <v>221</v>
      </c>
      <c r="D228">
        <f t="shared" si="12"/>
        <v>30.081072186088917</v>
      </c>
    </row>
    <row r="229" spans="2:4">
      <c r="B229">
        <f t="shared" si="13"/>
        <v>222</v>
      </c>
      <c r="D229">
        <f t="shared" si="12"/>
        <v>30.4469826667207</v>
      </c>
    </row>
    <row r="230" spans="2:4">
      <c r="B230">
        <f t="shared" si="13"/>
        <v>223</v>
      </c>
      <c r="D230">
        <f t="shared" si="12"/>
        <v>30.814944764858716</v>
      </c>
    </row>
    <row r="231" spans="2:4">
      <c r="B231">
        <f t="shared" si="13"/>
        <v>224</v>
      </c>
      <c r="D231">
        <f t="shared" si="12"/>
        <v>31.184952094000572</v>
      </c>
    </row>
    <row r="232" spans="2:4">
      <c r="B232">
        <f t="shared" si="13"/>
        <v>225</v>
      </c>
      <c r="D232">
        <f t="shared" si="12"/>
        <v>31.556997933855428</v>
      </c>
    </row>
    <row r="233" spans="2:4">
      <c r="B233">
        <f t="shared" si="13"/>
        <v>226</v>
      </c>
      <c r="D233">
        <f t="shared" si="12"/>
        <v>31.9310752281595</v>
      </c>
    </row>
    <row r="234" spans="2:4">
      <c r="B234">
        <f t="shared" si="13"/>
        <v>227</v>
      </c>
      <c r="D234">
        <f t="shared" si="12"/>
        <v>32.307176582580226</v>
      </c>
    </row>
    <row r="235" spans="2:4">
      <c r="B235">
        <f t="shared" si="13"/>
        <v>228</v>
      </c>
      <c r="D235">
        <f t="shared" si="12"/>
        <v>32.685294262711295</v>
      </c>
    </row>
    <row r="236" spans="2:4">
      <c r="B236">
        <f t="shared" si="13"/>
        <v>229</v>
      </c>
      <c r="D236">
        <f t="shared" si="12"/>
        <v>33.065420192161163</v>
      </c>
    </row>
    <row r="237" spans="2:4">
      <c r="B237">
        <f t="shared" si="13"/>
        <v>230</v>
      </c>
      <c r="D237">
        <f t="shared" si="12"/>
        <v>33.447545950737165</v>
      </c>
    </row>
    <row r="238" spans="2:4">
      <c r="B238">
        <f t="shared" si="13"/>
        <v>231</v>
      </c>
      <c r="D238">
        <f t="shared" si="12"/>
        <v>33.831662772727697</v>
      </c>
    </row>
    <row r="239" spans="2:4">
      <c r="B239">
        <f t="shared" si="13"/>
        <v>232</v>
      </c>
      <c r="D239">
        <f t="shared" si="12"/>
        <v>34.217761545284702</v>
      </c>
    </row>
    <row r="240" spans="2:4">
      <c r="B240">
        <f t="shared" si="13"/>
        <v>233</v>
      </c>
      <c r="D240">
        <f t="shared" si="12"/>
        <v>34.605832806908822</v>
      </c>
    </row>
    <row r="241" spans="2:4">
      <c r="B241">
        <f t="shared" si="13"/>
        <v>234</v>
      </c>
      <c r="D241">
        <f t="shared" si="12"/>
        <v>34.995866746039383</v>
      </c>
    </row>
    <row r="242" spans="2:4">
      <c r="B242">
        <f t="shared" si="13"/>
        <v>235</v>
      </c>
      <c r="D242">
        <f t="shared" si="12"/>
        <v>35.387853199751461</v>
      </c>
    </row>
    <row r="243" spans="2:4">
      <c r="B243">
        <f t="shared" si="13"/>
        <v>236</v>
      </c>
      <c r="D243">
        <f t="shared" si="12"/>
        <v>35.781781652562202</v>
      </c>
    </row>
    <row r="244" spans="2:4">
      <c r="B244">
        <f t="shared" si="13"/>
        <v>237</v>
      </c>
      <c r="D244">
        <f t="shared" si="12"/>
        <v>36.177641235348545</v>
      </c>
    </row>
    <row r="245" spans="2:4">
      <c r="B245">
        <f t="shared" si="13"/>
        <v>238</v>
      </c>
      <c r="D245">
        <f t="shared" si="12"/>
        <v>36.575420724378439</v>
      </c>
    </row>
    <row r="246" spans="2:4">
      <c r="B246">
        <f t="shared" si="13"/>
        <v>239</v>
      </c>
      <c r="D246">
        <f t="shared" si="12"/>
        <v>36.975108540457683</v>
      </c>
    </row>
    <row r="247" spans="2:4">
      <c r="B247">
        <f t="shared" si="13"/>
        <v>240</v>
      </c>
      <c r="D247">
        <f t="shared" si="12"/>
        <v>37.376692748194216</v>
      </c>
    </row>
    <row r="248" spans="2:4">
      <c r="B248">
        <f t="shared" si="13"/>
        <v>241</v>
      </c>
      <c r="D248">
        <f t="shared" si="12"/>
        <v>37.780161055382131</v>
      </c>
    </row>
    <row r="249" spans="2:4">
      <c r="B249">
        <f t="shared" si="13"/>
        <v>242</v>
      </c>
      <c r="D249">
        <f t="shared" si="12"/>
        <v>38.185500812506952</v>
      </c>
    </row>
    <row r="250" spans="2:4">
      <c r="B250">
        <f t="shared" si="13"/>
        <v>243</v>
      </c>
      <c r="D250">
        <f t="shared" si="12"/>
        <v>38.592699012374418</v>
      </c>
    </row>
    <row r="251" spans="2:4">
      <c r="B251">
        <f t="shared" si="13"/>
        <v>244</v>
      </c>
      <c r="D251">
        <f t="shared" si="12"/>
        <v>39.001742289864268</v>
      </c>
    </row>
    <row r="252" spans="2:4">
      <c r="B252">
        <f t="shared" si="13"/>
        <v>245</v>
      </c>
      <c r="D252">
        <f t="shared" si="12"/>
        <v>39.412616921810994</v>
      </c>
    </row>
    <row r="253" spans="2:4">
      <c r="B253">
        <f t="shared" si="13"/>
        <v>246</v>
      </c>
      <c r="D253">
        <f t="shared" si="12"/>
        <v>39.825308827013146</v>
      </c>
    </row>
    <row r="254" spans="2:4">
      <c r="B254">
        <f t="shared" si="13"/>
        <v>247</v>
      </c>
      <c r="D254">
        <f t="shared" si="12"/>
        <v>40.239803566372814</v>
      </c>
    </row>
    <row r="255" spans="2:4">
      <c r="B255">
        <f t="shared" si="13"/>
        <v>248</v>
      </c>
      <c r="D255">
        <f t="shared" si="12"/>
        <v>40.656086343166947</v>
      </c>
    </row>
    <row r="256" spans="2:4">
      <c r="B256">
        <f t="shared" si="13"/>
        <v>249</v>
      </c>
      <c r="D256">
        <f t="shared" si="12"/>
        <v>41.074142003451819</v>
      </c>
    </row>
    <row r="257" spans="2:4">
      <c r="B257">
        <f t="shared" si="13"/>
        <v>250</v>
      </c>
      <c r="D257">
        <f t="shared" si="12"/>
        <v>41.49395503660233</v>
      </c>
    </row>
    <row r="258" spans="2:4">
      <c r="B258">
        <f t="shared" si="13"/>
        <v>251</v>
      </c>
      <c r="D258">
        <f t="shared" si="12"/>
        <v>41.915509575987237</v>
      </c>
    </row>
    <row r="259" spans="2:4">
      <c r="B259">
        <f t="shared" si="13"/>
        <v>252</v>
      </c>
      <c r="D259">
        <f t="shared" si="12"/>
        <v>42.33878939978171</v>
      </c>
    </row>
    <row r="260" spans="2:4">
      <c r="B260">
        <f t="shared" si="13"/>
        <v>253</v>
      </c>
      <c r="D260">
        <f t="shared" si="12"/>
        <v>42.763777931918476</v>
      </c>
    </row>
    <row r="261" spans="2:4">
      <c r="B261">
        <f t="shared" si="13"/>
        <v>254</v>
      </c>
      <c r="D261">
        <f t="shared" si="12"/>
        <v>43.190458243178526</v>
      </c>
    </row>
    <row r="262" spans="2:4">
      <c r="B262">
        <f t="shared" si="13"/>
        <v>255</v>
      </c>
      <c r="D262">
        <f t="shared" si="12"/>
        <v>43.61881305242261</v>
      </c>
    </row>
    <row r="263" spans="2:4">
      <c r="B263">
        <f t="shared" si="13"/>
        <v>256</v>
      </c>
      <c r="D263">
        <f t="shared" si="12"/>
        <v>44.048824727964174</v>
      </c>
    </row>
    <row r="264" spans="2:4">
      <c r="B264">
        <f t="shared" si="13"/>
        <v>257</v>
      </c>
      <c r="D264">
        <f t="shared" ref="D264:D327" si="14">IF(D$1*(1/(1+EXP(-D$4*($B264-D$2))))+D$3&lt;0,0,D$1*(1/(1+EXP(-D$4*($B264-D$2))))+D$3)</f>
        <v>44.480475289085042</v>
      </c>
    </row>
    <row r="265" spans="2:4">
      <c r="B265">
        <f t="shared" si="13"/>
        <v>258</v>
      </c>
      <c r="D265">
        <f t="shared" si="14"/>
        <v>44.913746407694205</v>
      </c>
    </row>
    <row r="266" spans="2:4">
      <c r="B266">
        <f t="shared" si="13"/>
        <v>259</v>
      </c>
      <c r="D266">
        <f t="shared" si="14"/>
        <v>45.348619410130723</v>
      </c>
    </row>
    <row r="267" spans="2:4">
      <c r="B267">
        <f t="shared" ref="B267:B330" si="15">B266+1</f>
        <v>260</v>
      </c>
      <c r="D267">
        <f t="shared" si="14"/>
        <v>45.785075279111133</v>
      </c>
    </row>
    <row r="268" spans="2:4">
      <c r="B268">
        <f t="shared" si="15"/>
        <v>261</v>
      </c>
      <c r="D268">
        <f t="shared" si="14"/>
        <v>46.223094655821953</v>
      </c>
    </row>
    <row r="269" spans="2:4">
      <c r="B269">
        <f t="shared" si="15"/>
        <v>262</v>
      </c>
      <c r="D269">
        <f t="shared" si="14"/>
        <v>46.662657842157785</v>
      </c>
    </row>
    <row r="270" spans="2:4">
      <c r="B270">
        <f t="shared" si="15"/>
        <v>263</v>
      </c>
      <c r="D270">
        <f t="shared" si="14"/>
        <v>47.103744803105165</v>
      </c>
    </row>
    <row r="271" spans="2:4">
      <c r="B271">
        <f t="shared" si="15"/>
        <v>264</v>
      </c>
      <c r="D271">
        <f t="shared" si="14"/>
        <v>47.54633516927251</v>
      </c>
    </row>
    <row r="272" spans="2:4">
      <c r="B272">
        <f t="shared" si="15"/>
        <v>265</v>
      </c>
      <c r="D272">
        <f t="shared" si="14"/>
        <v>47.990408239566165</v>
      </c>
    </row>
    <row r="273" spans="2:4">
      <c r="B273">
        <f t="shared" si="15"/>
        <v>266</v>
      </c>
      <c r="D273">
        <f t="shared" si="14"/>
        <v>48.435942984012783</v>
      </c>
    </row>
    <row r="274" spans="2:4">
      <c r="B274">
        <f t="shared" si="15"/>
        <v>267</v>
      </c>
      <c r="D274">
        <f t="shared" si="14"/>
        <v>48.882918046727603</v>
      </c>
    </row>
    <row r="275" spans="2:4">
      <c r="B275">
        <f t="shared" si="15"/>
        <v>268</v>
      </c>
      <c r="D275">
        <f t="shared" si="14"/>
        <v>49.331311749028892</v>
      </c>
    </row>
    <row r="276" spans="2:4">
      <c r="B276">
        <f t="shared" si="15"/>
        <v>269</v>
      </c>
      <c r="D276">
        <f t="shared" si="14"/>
        <v>49.781102092697793</v>
      </c>
    </row>
    <row r="277" spans="2:4">
      <c r="B277">
        <f t="shared" si="15"/>
        <v>270</v>
      </c>
      <c r="D277">
        <f t="shared" si="14"/>
        <v>50.232266763383549</v>
      </c>
    </row>
    <row r="278" spans="2:4">
      <c r="B278">
        <f t="shared" si="15"/>
        <v>271</v>
      </c>
      <c r="D278">
        <f t="shared" si="14"/>
        <v>50.684783134153435</v>
      </c>
    </row>
    <row r="279" spans="2:4">
      <c r="B279">
        <f t="shared" si="15"/>
        <v>272</v>
      </c>
      <c r="D279">
        <f t="shared" si="14"/>
        <v>51.138628269186725</v>
      </c>
    </row>
    <row r="280" spans="2:4">
      <c r="B280">
        <f t="shared" si="15"/>
        <v>273</v>
      </c>
      <c r="D280">
        <f t="shared" si="14"/>
        <v>51.593778927612206</v>
      </c>
    </row>
    <row r="281" spans="2:4">
      <c r="B281">
        <f t="shared" si="15"/>
        <v>274</v>
      </c>
      <c r="D281">
        <f t="shared" si="14"/>
        <v>52.050211567488148</v>
      </c>
    </row>
    <row r="282" spans="2:4">
      <c r="B282">
        <f t="shared" si="15"/>
        <v>275</v>
      </c>
      <c r="D282">
        <f t="shared" si="14"/>
        <v>52.507902349923953</v>
      </c>
    </row>
    <row r="283" spans="2:4">
      <c r="B283">
        <f t="shared" si="15"/>
        <v>276</v>
      </c>
      <c r="D283">
        <f t="shared" si="14"/>
        <v>52.966827143342456</v>
      </c>
    </row>
    <row r="284" spans="2:4">
      <c r="B284">
        <f t="shared" si="15"/>
        <v>277</v>
      </c>
      <c r="D284">
        <f t="shared" si="14"/>
        <v>53.426961527881588</v>
      </c>
    </row>
    <row r="285" spans="2:4">
      <c r="B285">
        <f t="shared" si="15"/>
        <v>278</v>
      </c>
      <c r="D285">
        <f t="shared" si="14"/>
        <v>53.888280799934293</v>
      </c>
    </row>
    <row r="286" spans="2:4">
      <c r="B286">
        <f t="shared" si="15"/>
        <v>279</v>
      </c>
      <c r="D286">
        <f t="shared" si="14"/>
        <v>54.350759976825245</v>
      </c>
    </row>
    <row r="287" spans="2:4">
      <c r="B287">
        <f t="shared" si="15"/>
        <v>280</v>
      </c>
      <c r="D287">
        <f t="shared" si="14"/>
        <v>54.814373801622835</v>
      </c>
    </row>
    <row r="288" spans="2:4">
      <c r="B288">
        <f t="shared" si="15"/>
        <v>281</v>
      </c>
      <c r="D288">
        <f t="shared" si="14"/>
        <v>55.279096748084982</v>
      </c>
    </row>
    <row r="289" spans="2:4">
      <c r="B289">
        <f t="shared" si="15"/>
        <v>282</v>
      </c>
      <c r="D289">
        <f t="shared" si="14"/>
        <v>55.744903025737045</v>
      </c>
    </row>
    <row r="290" spans="2:4">
      <c r="B290">
        <f t="shared" si="15"/>
        <v>283</v>
      </c>
      <c r="D290">
        <f t="shared" si="14"/>
        <v>56.211766585079786</v>
      </c>
    </row>
    <row r="291" spans="2:4">
      <c r="B291">
        <f t="shared" si="15"/>
        <v>284</v>
      </c>
      <c r="D291">
        <f t="shared" si="14"/>
        <v>56.679661122925765</v>
      </c>
    </row>
    <row r="292" spans="2:4">
      <c r="B292">
        <f t="shared" si="15"/>
        <v>285</v>
      </c>
      <c r="D292">
        <f t="shared" si="14"/>
        <v>57.148560087862222</v>
      </c>
    </row>
    <row r="293" spans="2:4">
      <c r="B293">
        <f t="shared" si="15"/>
        <v>286</v>
      </c>
      <c r="D293">
        <f t="shared" si="14"/>
        <v>57.618436685837835</v>
      </c>
    </row>
    <row r="294" spans="2:4">
      <c r="B294">
        <f t="shared" si="15"/>
        <v>287</v>
      </c>
      <c r="D294">
        <f t="shared" si="14"/>
        <v>58.089263885871702</v>
      </c>
    </row>
    <row r="295" spans="2:4">
      <c r="B295">
        <f t="shared" si="15"/>
        <v>288</v>
      </c>
      <c r="D295">
        <f t="shared" si="14"/>
        <v>58.561014425881766</v>
      </c>
    </row>
    <row r="296" spans="2:4">
      <c r="B296">
        <f t="shared" si="15"/>
        <v>289</v>
      </c>
      <c r="D296">
        <f t="shared" si="14"/>
        <v>59.033660818630608</v>
      </c>
    </row>
    <row r="297" spans="2:4">
      <c r="B297">
        <f t="shared" si="15"/>
        <v>290</v>
      </c>
      <c r="D297">
        <f t="shared" si="14"/>
        <v>59.50717535778584</v>
      </c>
    </row>
    <row r="298" spans="2:4">
      <c r="B298">
        <f t="shared" si="15"/>
        <v>291</v>
      </c>
      <c r="D298">
        <f t="shared" si="14"/>
        <v>59.981530124092473</v>
      </c>
    </row>
    <row r="299" spans="2:4">
      <c r="B299">
        <f t="shared" si="15"/>
        <v>292</v>
      </c>
      <c r="D299">
        <f t="shared" si="14"/>
        <v>60.456696991654752</v>
      </c>
    </row>
    <row r="300" spans="2:4">
      <c r="B300">
        <f t="shared" si="15"/>
        <v>293</v>
      </c>
      <c r="D300">
        <f t="shared" si="14"/>
        <v>60.93264763432434</v>
      </c>
    </row>
    <row r="301" spans="2:4">
      <c r="B301">
        <f t="shared" si="15"/>
        <v>294</v>
      </c>
      <c r="D301">
        <f t="shared" si="14"/>
        <v>61.409353532192227</v>
      </c>
    </row>
    <row r="302" spans="2:4">
      <c r="B302">
        <f t="shared" si="15"/>
        <v>295</v>
      </c>
      <c r="D302">
        <f t="shared" si="14"/>
        <v>61.88678597818101</v>
      </c>
    </row>
    <row r="303" spans="2:4">
      <c r="B303">
        <f t="shared" si="15"/>
        <v>296</v>
      </c>
      <c r="D303">
        <f t="shared" si="14"/>
        <v>62.364916084735</v>
      </c>
    </row>
    <row r="304" spans="2:4">
      <c r="B304">
        <f t="shared" si="15"/>
        <v>297</v>
      </c>
      <c r="D304">
        <f t="shared" si="14"/>
        <v>62.843714790604182</v>
      </c>
    </row>
    <row r="305" spans="2:4">
      <c r="B305">
        <f t="shared" si="15"/>
        <v>298</v>
      </c>
      <c r="D305">
        <f t="shared" si="14"/>
        <v>63.323152867719628</v>
      </c>
    </row>
    <row r="306" spans="2:4">
      <c r="B306">
        <f t="shared" si="15"/>
        <v>299</v>
      </c>
      <c r="D306">
        <f t="shared" si="14"/>
        <v>63.803200928156372</v>
      </c>
    </row>
    <row r="307" spans="2:4">
      <c r="B307">
        <f t="shared" si="15"/>
        <v>300</v>
      </c>
      <c r="D307">
        <f t="shared" si="14"/>
        <v>64.283829431180692</v>
      </c>
    </row>
    <row r="308" spans="2:4">
      <c r="B308">
        <f t="shared" si="15"/>
        <v>301</v>
      </c>
      <c r="D308">
        <f t="shared" si="14"/>
        <v>64.765008690377996</v>
      </c>
    </row>
    <row r="309" spans="2:4">
      <c r="B309">
        <f t="shared" si="15"/>
        <v>302</v>
      </c>
      <c r="D309">
        <f t="shared" si="14"/>
        <v>65.246708880858179</v>
      </c>
    </row>
    <row r="310" spans="2:4">
      <c r="B310">
        <f t="shared" si="15"/>
        <v>303</v>
      </c>
      <c r="D310">
        <f t="shared" si="14"/>
        <v>65.728900046534335</v>
      </c>
    </row>
    <row r="311" spans="2:4">
      <c r="B311">
        <f t="shared" si="15"/>
        <v>304</v>
      </c>
      <c r="D311">
        <f t="shared" si="14"/>
        <v>66.211552107471306</v>
      </c>
    </row>
    <row r="312" spans="2:4">
      <c r="B312">
        <f t="shared" si="15"/>
        <v>305</v>
      </c>
      <c r="D312">
        <f t="shared" si="14"/>
        <v>66.694634867300579</v>
      </c>
    </row>
    <row r="313" spans="2:4">
      <c r="B313">
        <f t="shared" si="15"/>
        <v>306</v>
      </c>
      <c r="D313">
        <f t="shared" si="14"/>
        <v>67.17811802069717</v>
      </c>
    </row>
    <row r="314" spans="2:4">
      <c r="B314">
        <f t="shared" si="15"/>
        <v>307</v>
      </c>
      <c r="D314">
        <f t="shared" si="14"/>
        <v>67.66197116091503</v>
      </c>
    </row>
    <row r="315" spans="2:4">
      <c r="B315">
        <f t="shared" si="15"/>
        <v>308</v>
      </c>
      <c r="D315">
        <f t="shared" si="14"/>
        <v>68.146163787376778</v>
      </c>
    </row>
    <row r="316" spans="2:4">
      <c r="B316">
        <f t="shared" si="15"/>
        <v>309</v>
      </c>
      <c r="D316">
        <f t="shared" si="14"/>
        <v>68.630665313314054</v>
      </c>
    </row>
    <row r="317" spans="2:4">
      <c r="B317">
        <f t="shared" si="15"/>
        <v>310</v>
      </c>
      <c r="D317">
        <f t="shared" si="14"/>
        <v>69.115445073454026</v>
      </c>
    </row>
    <row r="318" spans="2:4">
      <c r="B318">
        <f t="shared" si="15"/>
        <v>311</v>
      </c>
      <c r="D318">
        <f t="shared" si="14"/>
        <v>69.600472331748378</v>
      </c>
    </row>
    <row r="319" spans="2:4">
      <c r="B319">
        <f t="shared" si="15"/>
        <v>312</v>
      </c>
      <c r="D319">
        <f t="shared" si="14"/>
        <v>70.085716289140564</v>
      </c>
    </row>
    <row r="320" spans="2:4">
      <c r="B320">
        <f t="shared" si="15"/>
        <v>313</v>
      </c>
      <c r="D320">
        <f t="shared" si="14"/>
        <v>70.571146091366856</v>
      </c>
    </row>
    <row r="321" spans="2:4">
      <c r="B321">
        <f t="shared" si="15"/>
        <v>314</v>
      </c>
      <c r="D321">
        <f t="shared" si="14"/>
        <v>71.056730836787537</v>
      </c>
    </row>
    <row r="322" spans="2:4">
      <c r="B322">
        <f t="shared" si="15"/>
        <v>315</v>
      </c>
      <c r="D322">
        <f t="shared" si="14"/>
        <v>71.54243958424361</v>
      </c>
    </row>
    <row r="323" spans="2:4">
      <c r="B323">
        <f t="shared" si="15"/>
        <v>316</v>
      </c>
      <c r="D323">
        <f t="shared" si="14"/>
        <v>72.028241360934786</v>
      </c>
    </row>
    <row r="324" spans="2:4">
      <c r="B324">
        <f t="shared" si="15"/>
        <v>317</v>
      </c>
      <c r="D324">
        <f t="shared" si="14"/>
        <v>72.514105170314892</v>
      </c>
    </row>
    <row r="325" spans="2:4">
      <c r="B325">
        <f t="shared" si="15"/>
        <v>318</v>
      </c>
      <c r="D325">
        <f t="shared" si="14"/>
        <v>73</v>
      </c>
    </row>
    <row r="326" spans="2:4">
      <c r="B326">
        <f t="shared" si="15"/>
        <v>319</v>
      </c>
      <c r="D326">
        <f t="shared" si="14"/>
        <v>73.485894829685108</v>
      </c>
    </row>
    <row r="327" spans="2:4">
      <c r="B327">
        <f t="shared" si="15"/>
        <v>320</v>
      </c>
      <c r="D327">
        <f t="shared" si="14"/>
        <v>73.971758639065214</v>
      </c>
    </row>
    <row r="328" spans="2:4">
      <c r="B328">
        <f t="shared" si="15"/>
        <v>321</v>
      </c>
      <c r="D328">
        <f t="shared" ref="D328:D391" si="16">IF(D$1*(1/(1+EXP(-D$4*($B328-D$2))))+D$3&lt;0,0,D$1*(1/(1+EXP(-D$4*($B328-D$2))))+D$3)</f>
        <v>74.45756041575639</v>
      </c>
    </row>
    <row r="329" spans="2:4">
      <c r="B329">
        <f t="shared" si="15"/>
        <v>322</v>
      </c>
      <c r="D329">
        <f t="shared" si="16"/>
        <v>74.943269163212449</v>
      </c>
    </row>
    <row r="330" spans="2:4">
      <c r="B330">
        <f t="shared" si="15"/>
        <v>323</v>
      </c>
      <c r="D330">
        <f t="shared" si="16"/>
        <v>75.428853908633158</v>
      </c>
    </row>
    <row r="331" spans="2:4">
      <c r="B331">
        <f t="shared" ref="B331:B394" si="17">B330+1</f>
        <v>324</v>
      </c>
      <c r="D331">
        <f t="shared" si="16"/>
        <v>75.914283710859465</v>
      </c>
    </row>
    <row r="332" spans="2:4">
      <c r="B332">
        <f t="shared" si="17"/>
        <v>325</v>
      </c>
      <c r="D332">
        <f t="shared" si="16"/>
        <v>76.399527668251622</v>
      </c>
    </row>
    <row r="333" spans="2:4">
      <c r="B333">
        <f t="shared" si="17"/>
        <v>326</v>
      </c>
      <c r="D333">
        <f t="shared" si="16"/>
        <v>76.884554926545974</v>
      </c>
    </row>
    <row r="334" spans="2:4">
      <c r="B334">
        <f t="shared" si="17"/>
        <v>327</v>
      </c>
      <c r="D334">
        <f t="shared" si="16"/>
        <v>77.369334686685946</v>
      </c>
    </row>
    <row r="335" spans="2:4">
      <c r="B335">
        <f t="shared" si="17"/>
        <v>328</v>
      </c>
      <c r="D335">
        <f t="shared" si="16"/>
        <v>77.853836212623222</v>
      </c>
    </row>
    <row r="336" spans="2:4">
      <c r="B336">
        <f t="shared" si="17"/>
        <v>329</v>
      </c>
      <c r="D336">
        <f t="shared" si="16"/>
        <v>78.33802883908497</v>
      </c>
    </row>
    <row r="337" spans="2:4">
      <c r="B337">
        <f t="shared" si="17"/>
        <v>330</v>
      </c>
      <c r="D337">
        <f t="shared" si="16"/>
        <v>78.82188197930283</v>
      </c>
    </row>
    <row r="338" spans="2:4">
      <c r="B338">
        <f t="shared" si="17"/>
        <v>331</v>
      </c>
      <c r="D338">
        <f t="shared" si="16"/>
        <v>79.305365132699421</v>
      </c>
    </row>
    <row r="339" spans="2:4">
      <c r="B339">
        <f t="shared" si="17"/>
        <v>332</v>
      </c>
      <c r="D339">
        <f t="shared" si="16"/>
        <v>79.788447892528708</v>
      </c>
    </row>
    <row r="340" spans="2:4">
      <c r="B340">
        <f t="shared" si="17"/>
        <v>333</v>
      </c>
      <c r="D340">
        <f t="shared" si="16"/>
        <v>80.271099953465665</v>
      </c>
    </row>
    <row r="341" spans="2:4">
      <c r="B341">
        <f t="shared" si="17"/>
        <v>334</v>
      </c>
      <c r="D341">
        <f t="shared" si="16"/>
        <v>80.753291119141792</v>
      </c>
    </row>
    <row r="342" spans="2:4">
      <c r="B342">
        <f t="shared" si="17"/>
        <v>335</v>
      </c>
      <c r="D342">
        <f t="shared" si="16"/>
        <v>81.234991309622004</v>
      </c>
    </row>
    <row r="343" spans="2:4">
      <c r="B343">
        <f t="shared" si="17"/>
        <v>336</v>
      </c>
      <c r="D343">
        <f t="shared" si="16"/>
        <v>81.716170568819322</v>
      </c>
    </row>
    <row r="344" spans="2:4">
      <c r="B344">
        <f t="shared" si="17"/>
        <v>337</v>
      </c>
      <c r="D344">
        <f t="shared" si="16"/>
        <v>82.196799071843628</v>
      </c>
    </row>
    <row r="345" spans="2:4">
      <c r="B345">
        <f t="shared" si="17"/>
        <v>338</v>
      </c>
      <c r="D345">
        <f t="shared" si="16"/>
        <v>82.676847132280386</v>
      </c>
    </row>
    <row r="346" spans="2:4">
      <c r="B346">
        <f t="shared" si="17"/>
        <v>339</v>
      </c>
      <c r="D346">
        <f t="shared" si="16"/>
        <v>83.156285209395818</v>
      </c>
    </row>
    <row r="347" spans="2:4">
      <c r="B347">
        <f t="shared" si="17"/>
        <v>340</v>
      </c>
      <c r="D347">
        <f t="shared" si="16"/>
        <v>83.635083915265</v>
      </c>
    </row>
    <row r="348" spans="2:4">
      <c r="B348">
        <f t="shared" si="17"/>
        <v>341</v>
      </c>
      <c r="D348">
        <f t="shared" si="16"/>
        <v>84.11321402181899</v>
      </c>
    </row>
    <row r="349" spans="2:4">
      <c r="B349">
        <f t="shared" si="17"/>
        <v>342</v>
      </c>
      <c r="D349">
        <f t="shared" si="16"/>
        <v>84.590646467807801</v>
      </c>
    </row>
    <row r="350" spans="2:4">
      <c r="B350">
        <f t="shared" si="17"/>
        <v>343</v>
      </c>
      <c r="D350">
        <f t="shared" si="16"/>
        <v>85.067352365675646</v>
      </c>
    </row>
    <row r="351" spans="2:4">
      <c r="B351">
        <f t="shared" si="17"/>
        <v>344</v>
      </c>
      <c r="D351">
        <f t="shared" si="16"/>
        <v>85.543303008345248</v>
      </c>
    </row>
    <row r="352" spans="2:4">
      <c r="B352">
        <f t="shared" si="17"/>
        <v>345</v>
      </c>
      <c r="D352">
        <f t="shared" si="16"/>
        <v>86.018469875907527</v>
      </c>
    </row>
    <row r="353" spans="2:4">
      <c r="B353">
        <f t="shared" si="17"/>
        <v>346</v>
      </c>
      <c r="D353">
        <f t="shared" si="16"/>
        <v>86.49282464221416</v>
      </c>
    </row>
    <row r="354" spans="2:4">
      <c r="B354">
        <f t="shared" si="17"/>
        <v>347</v>
      </c>
      <c r="D354">
        <f t="shared" si="16"/>
        <v>86.966339181369378</v>
      </c>
    </row>
    <row r="355" spans="2:4">
      <c r="B355">
        <f t="shared" si="17"/>
        <v>348</v>
      </c>
      <c r="D355">
        <f t="shared" si="16"/>
        <v>87.438985574118249</v>
      </c>
    </row>
    <row r="356" spans="2:4">
      <c r="B356">
        <f t="shared" si="17"/>
        <v>349</v>
      </c>
      <c r="D356">
        <f t="shared" si="16"/>
        <v>87.910736114128298</v>
      </c>
    </row>
    <row r="357" spans="2:4">
      <c r="B357">
        <f t="shared" si="17"/>
        <v>350</v>
      </c>
      <c r="D357">
        <f t="shared" si="16"/>
        <v>88.381563314162165</v>
      </c>
    </row>
    <row r="358" spans="2:4">
      <c r="B358">
        <f t="shared" si="17"/>
        <v>351</v>
      </c>
      <c r="D358">
        <f t="shared" si="16"/>
        <v>88.851439912137792</v>
      </c>
    </row>
    <row r="359" spans="2:4">
      <c r="B359">
        <f t="shared" si="17"/>
        <v>352</v>
      </c>
      <c r="D359">
        <f t="shared" si="16"/>
        <v>89.320338877074249</v>
      </c>
    </row>
    <row r="360" spans="2:4">
      <c r="B360">
        <f t="shared" si="17"/>
        <v>353</v>
      </c>
      <c r="D360">
        <f t="shared" si="16"/>
        <v>89.788233414920228</v>
      </c>
    </row>
    <row r="361" spans="2:4">
      <c r="B361">
        <f t="shared" si="17"/>
        <v>354</v>
      </c>
      <c r="D361">
        <f t="shared" si="16"/>
        <v>90.255096974262955</v>
      </c>
    </row>
    <row r="362" spans="2:4">
      <c r="B362">
        <f t="shared" si="17"/>
        <v>355</v>
      </c>
      <c r="D362">
        <f t="shared" si="16"/>
        <v>90.720903251915004</v>
      </c>
    </row>
    <row r="363" spans="2:4">
      <c r="B363">
        <f t="shared" si="17"/>
        <v>356</v>
      </c>
      <c r="D363">
        <f t="shared" si="16"/>
        <v>91.185626198377165</v>
      </c>
    </row>
    <row r="364" spans="2:4">
      <c r="B364">
        <f t="shared" si="17"/>
        <v>357</v>
      </c>
      <c r="D364">
        <f t="shared" si="16"/>
        <v>91.649240023174741</v>
      </c>
    </row>
    <row r="365" spans="2:4">
      <c r="B365">
        <f t="shared" si="17"/>
        <v>358</v>
      </c>
      <c r="D365">
        <f t="shared" si="16"/>
        <v>92.111719200065693</v>
      </c>
    </row>
    <row r="366" spans="2:4">
      <c r="B366">
        <f t="shared" si="17"/>
        <v>359</v>
      </c>
      <c r="D366">
        <f t="shared" si="16"/>
        <v>92.573038472118412</v>
      </c>
    </row>
    <row r="367" spans="2:4">
      <c r="B367">
        <f t="shared" si="17"/>
        <v>360</v>
      </c>
      <c r="D367">
        <f t="shared" si="16"/>
        <v>93.033172856657544</v>
      </c>
    </row>
    <row r="368" spans="2:4">
      <c r="B368">
        <f t="shared" si="17"/>
        <v>361</v>
      </c>
      <c r="D368">
        <f t="shared" si="16"/>
        <v>93.492097650076033</v>
      </c>
    </row>
    <row r="369" spans="2:4">
      <c r="B369">
        <f t="shared" si="17"/>
        <v>362</v>
      </c>
      <c r="D369">
        <f t="shared" si="16"/>
        <v>93.949788432511866</v>
      </c>
    </row>
    <row r="370" spans="2:4">
      <c r="B370">
        <f t="shared" si="17"/>
        <v>363</v>
      </c>
      <c r="D370">
        <f t="shared" si="16"/>
        <v>94.406221072387794</v>
      </c>
    </row>
    <row r="371" spans="2:4">
      <c r="B371">
        <f t="shared" si="17"/>
        <v>364</v>
      </c>
      <c r="D371">
        <f t="shared" si="16"/>
        <v>94.861371730813261</v>
      </c>
    </row>
    <row r="372" spans="2:4">
      <c r="B372">
        <f t="shared" si="17"/>
        <v>365</v>
      </c>
      <c r="D372">
        <f t="shared" si="16"/>
        <v>95.31521686584658</v>
      </c>
    </row>
    <row r="373" spans="2:4">
      <c r="B373">
        <f t="shared" si="17"/>
        <v>366</v>
      </c>
      <c r="D373">
        <f t="shared" si="16"/>
        <v>95.767733236616465</v>
      </c>
    </row>
    <row r="374" spans="2:4">
      <c r="B374">
        <f t="shared" si="17"/>
        <v>367</v>
      </c>
      <c r="D374">
        <f t="shared" si="16"/>
        <v>96.218897907302207</v>
      </c>
    </row>
    <row r="375" spans="2:4">
      <c r="B375">
        <f t="shared" si="17"/>
        <v>368</v>
      </c>
      <c r="D375">
        <f t="shared" si="16"/>
        <v>96.668688250971101</v>
      </c>
    </row>
    <row r="376" spans="2:4">
      <c r="B376">
        <f t="shared" si="17"/>
        <v>369</v>
      </c>
      <c r="D376">
        <f t="shared" si="16"/>
        <v>97.11708195327239</v>
      </c>
    </row>
    <row r="377" spans="2:4">
      <c r="B377">
        <f t="shared" si="17"/>
        <v>370</v>
      </c>
      <c r="D377">
        <f t="shared" si="16"/>
        <v>97.564057015987231</v>
      </c>
    </row>
    <row r="378" spans="2:4">
      <c r="B378">
        <f t="shared" si="17"/>
        <v>371</v>
      </c>
      <c r="D378">
        <f t="shared" si="16"/>
        <v>98.009591760433835</v>
      </c>
    </row>
    <row r="379" spans="2:4">
      <c r="B379">
        <f t="shared" si="17"/>
        <v>372</v>
      </c>
      <c r="D379">
        <f t="shared" si="16"/>
        <v>98.453664830727504</v>
      </c>
    </row>
    <row r="380" spans="2:4">
      <c r="B380">
        <f t="shared" si="17"/>
        <v>373</v>
      </c>
      <c r="D380">
        <f t="shared" si="16"/>
        <v>98.896255196894828</v>
      </c>
    </row>
    <row r="381" spans="2:4">
      <c r="B381">
        <f t="shared" si="17"/>
        <v>374</v>
      </c>
      <c r="D381">
        <f t="shared" si="16"/>
        <v>99.33734215784223</v>
      </c>
    </row>
    <row r="382" spans="2:4">
      <c r="B382">
        <f t="shared" si="17"/>
        <v>375</v>
      </c>
      <c r="D382">
        <f t="shared" si="16"/>
        <v>99.776905344178047</v>
      </c>
    </row>
    <row r="383" spans="2:4">
      <c r="B383">
        <f t="shared" si="17"/>
        <v>376</v>
      </c>
      <c r="D383">
        <f t="shared" si="16"/>
        <v>100.21492472088887</v>
      </c>
    </row>
    <row r="384" spans="2:4">
      <c r="B384">
        <f t="shared" si="17"/>
        <v>377</v>
      </c>
      <c r="D384">
        <f t="shared" si="16"/>
        <v>100.65138058986926</v>
      </c>
    </row>
    <row r="385" spans="2:4">
      <c r="B385">
        <f t="shared" si="17"/>
        <v>378</v>
      </c>
      <c r="D385">
        <f t="shared" si="16"/>
        <v>101.08625359230579</v>
      </c>
    </row>
    <row r="386" spans="2:4">
      <c r="B386">
        <f t="shared" si="17"/>
        <v>379</v>
      </c>
      <c r="D386">
        <f t="shared" si="16"/>
        <v>101.51952471091495</v>
      </c>
    </row>
    <row r="387" spans="2:4">
      <c r="B387">
        <f t="shared" si="17"/>
        <v>380</v>
      </c>
      <c r="D387">
        <f t="shared" si="16"/>
        <v>101.95117527203583</v>
      </c>
    </row>
    <row r="388" spans="2:4">
      <c r="B388">
        <f t="shared" si="17"/>
        <v>381</v>
      </c>
      <c r="D388">
        <f t="shared" si="16"/>
        <v>102.3811869475774</v>
      </c>
    </row>
    <row r="389" spans="2:4">
      <c r="B389">
        <f t="shared" si="17"/>
        <v>382</v>
      </c>
      <c r="D389">
        <f t="shared" si="16"/>
        <v>102.80954175682147</v>
      </c>
    </row>
    <row r="390" spans="2:4">
      <c r="B390">
        <f t="shared" si="17"/>
        <v>383</v>
      </c>
      <c r="D390">
        <f t="shared" si="16"/>
        <v>103.23622206808152</v>
      </c>
    </row>
    <row r="391" spans="2:4">
      <c r="B391">
        <f t="shared" si="17"/>
        <v>384</v>
      </c>
      <c r="D391">
        <f t="shared" si="16"/>
        <v>103.66121060021828</v>
      </c>
    </row>
    <row r="392" spans="2:4">
      <c r="B392">
        <f t="shared" si="17"/>
        <v>385</v>
      </c>
      <c r="D392">
        <f t="shared" ref="D392:D455" si="18">IF(D$1*(1/(1+EXP(-D$4*($B392-D$2))))+D$3&lt;0,0,D$1*(1/(1+EXP(-D$4*($B392-D$2))))+D$3)</f>
        <v>104.08449042401277</v>
      </c>
    </row>
    <row r="393" spans="2:4">
      <c r="B393">
        <f t="shared" si="17"/>
        <v>386</v>
      </c>
      <c r="D393">
        <f t="shared" si="18"/>
        <v>104.50604496339767</v>
      </c>
    </row>
    <row r="394" spans="2:4">
      <c r="B394">
        <f t="shared" si="17"/>
        <v>387</v>
      </c>
      <c r="D394">
        <f t="shared" si="18"/>
        <v>104.92585799654819</v>
      </c>
    </row>
    <row r="395" spans="2:4">
      <c r="B395">
        <f t="shared" ref="B395:B458" si="19">B394+1</f>
        <v>388</v>
      </c>
      <c r="D395">
        <f t="shared" si="18"/>
        <v>105.34391365683305</v>
      </c>
    </row>
    <row r="396" spans="2:4">
      <c r="B396">
        <f t="shared" si="19"/>
        <v>389</v>
      </c>
      <c r="D396">
        <f t="shared" si="18"/>
        <v>105.76019643362717</v>
      </c>
    </row>
    <row r="397" spans="2:4">
      <c r="B397">
        <f t="shared" si="19"/>
        <v>390</v>
      </c>
      <c r="D397">
        <f t="shared" si="18"/>
        <v>106.17469117298685</v>
      </c>
    </row>
    <row r="398" spans="2:4">
      <c r="B398">
        <f t="shared" si="19"/>
        <v>391</v>
      </c>
      <c r="D398">
        <f t="shared" si="18"/>
        <v>106.58738307818901</v>
      </c>
    </row>
    <row r="399" spans="2:4">
      <c r="B399">
        <f t="shared" si="19"/>
        <v>392</v>
      </c>
      <c r="D399">
        <f t="shared" si="18"/>
        <v>106.99825771013573</v>
      </c>
    </row>
    <row r="400" spans="2:4">
      <c r="B400">
        <f t="shared" si="19"/>
        <v>393</v>
      </c>
      <c r="D400">
        <f t="shared" si="18"/>
        <v>107.40730098762559</v>
      </c>
    </row>
    <row r="401" spans="2:4">
      <c r="B401">
        <f t="shared" si="19"/>
        <v>394</v>
      </c>
      <c r="D401">
        <f t="shared" si="18"/>
        <v>107.81449918749304</v>
      </c>
    </row>
    <row r="402" spans="2:4">
      <c r="B402">
        <f t="shared" si="19"/>
        <v>395</v>
      </c>
      <c r="D402">
        <f t="shared" si="18"/>
        <v>108.21983894461786</v>
      </c>
    </row>
    <row r="403" spans="2:4">
      <c r="B403">
        <f t="shared" si="19"/>
        <v>396</v>
      </c>
      <c r="D403">
        <f t="shared" si="18"/>
        <v>108.62330725180577</v>
      </c>
    </row>
    <row r="404" spans="2:4">
      <c r="B404">
        <f t="shared" si="19"/>
        <v>397</v>
      </c>
      <c r="D404">
        <f t="shared" si="18"/>
        <v>109.02489145954232</v>
      </c>
    </row>
    <row r="405" spans="2:4">
      <c r="B405">
        <f t="shared" si="19"/>
        <v>398</v>
      </c>
      <c r="D405">
        <f t="shared" si="18"/>
        <v>109.42457927562155</v>
      </c>
    </row>
    <row r="406" spans="2:4">
      <c r="B406">
        <f t="shared" si="19"/>
        <v>399</v>
      </c>
      <c r="D406">
        <f t="shared" si="18"/>
        <v>109.82235876465147</v>
      </c>
    </row>
    <row r="407" spans="2:4">
      <c r="B407">
        <f t="shared" si="19"/>
        <v>400</v>
      </c>
      <c r="D407">
        <f t="shared" si="18"/>
        <v>110.2182183474378</v>
      </c>
    </row>
    <row r="408" spans="2:4">
      <c r="B408">
        <f t="shared" si="19"/>
        <v>401</v>
      </c>
      <c r="D408">
        <f t="shared" si="18"/>
        <v>110.61214680024855</v>
      </c>
    </row>
    <row r="409" spans="2:4">
      <c r="B409">
        <f t="shared" si="19"/>
        <v>402</v>
      </c>
      <c r="D409">
        <f t="shared" si="18"/>
        <v>111.00413325396062</v>
      </c>
    </row>
    <row r="410" spans="2:4">
      <c r="B410">
        <f t="shared" si="19"/>
        <v>403</v>
      </c>
      <c r="D410">
        <f t="shared" si="18"/>
        <v>111.39416719309118</v>
      </c>
    </row>
    <row r="411" spans="2:4">
      <c r="B411">
        <f t="shared" si="19"/>
        <v>404</v>
      </c>
      <c r="D411">
        <f t="shared" si="18"/>
        <v>111.7822384547153</v>
      </c>
    </row>
    <row r="412" spans="2:4">
      <c r="B412">
        <f t="shared" si="19"/>
        <v>405</v>
      </c>
      <c r="D412">
        <f t="shared" si="18"/>
        <v>112.1683372272723</v>
      </c>
    </row>
    <row r="413" spans="2:4">
      <c r="B413">
        <f t="shared" si="19"/>
        <v>406</v>
      </c>
      <c r="D413">
        <f t="shared" si="18"/>
        <v>112.55245404926282</v>
      </c>
    </row>
    <row r="414" spans="2:4">
      <c r="B414">
        <f t="shared" si="19"/>
        <v>407</v>
      </c>
      <c r="D414">
        <f t="shared" si="18"/>
        <v>112.93457980783883</v>
      </c>
    </row>
    <row r="415" spans="2:4">
      <c r="B415">
        <f t="shared" si="19"/>
        <v>408</v>
      </c>
      <c r="D415">
        <f t="shared" si="18"/>
        <v>113.31470573728869</v>
      </c>
    </row>
    <row r="416" spans="2:4">
      <c r="B416">
        <f t="shared" si="19"/>
        <v>409</v>
      </c>
      <c r="D416">
        <f t="shared" si="18"/>
        <v>113.69282341741979</v>
      </c>
    </row>
    <row r="417" spans="2:4">
      <c r="B417">
        <f t="shared" si="19"/>
        <v>410</v>
      </c>
      <c r="D417">
        <f t="shared" si="18"/>
        <v>114.06892477184047</v>
      </c>
    </row>
    <row r="418" spans="2:4">
      <c r="B418">
        <f t="shared" si="19"/>
        <v>411</v>
      </c>
      <c r="D418">
        <f t="shared" si="18"/>
        <v>114.44300206614457</v>
      </c>
    </row>
    <row r="419" spans="2:4">
      <c r="B419">
        <f t="shared" si="19"/>
        <v>412</v>
      </c>
      <c r="D419">
        <f t="shared" si="18"/>
        <v>114.81504790599942</v>
      </c>
    </row>
    <row r="420" spans="2:4">
      <c r="B420">
        <f t="shared" si="19"/>
        <v>413</v>
      </c>
      <c r="D420">
        <f t="shared" si="18"/>
        <v>115.18505523514131</v>
      </c>
    </row>
    <row r="421" spans="2:4">
      <c r="B421">
        <f t="shared" si="19"/>
        <v>414</v>
      </c>
      <c r="D421">
        <f t="shared" si="18"/>
        <v>115.55301733327931</v>
      </c>
    </row>
    <row r="422" spans="2:4">
      <c r="B422">
        <f t="shared" si="19"/>
        <v>415</v>
      </c>
      <c r="D422">
        <f t="shared" si="18"/>
        <v>115.9189278139111</v>
      </c>
    </row>
    <row r="423" spans="2:4">
      <c r="B423">
        <f t="shared" si="19"/>
        <v>416</v>
      </c>
      <c r="D423">
        <f t="shared" si="18"/>
        <v>116.28278062205209</v>
      </c>
    </row>
    <row r="424" spans="2:4">
      <c r="B424">
        <f t="shared" si="19"/>
        <v>417</v>
      </c>
      <c r="D424">
        <f t="shared" si="18"/>
        <v>116.64457003188122</v>
      </c>
    </row>
    <row r="425" spans="2:4">
      <c r="B425">
        <f t="shared" si="19"/>
        <v>418</v>
      </c>
      <c r="D425">
        <f t="shared" si="18"/>
        <v>117.00429064430509</v>
      </c>
    </row>
    <row r="426" spans="2:4">
      <c r="B426">
        <f t="shared" si="19"/>
        <v>419</v>
      </c>
      <c r="D426">
        <f t="shared" si="18"/>
        <v>117.36193738444356</v>
      </c>
    </row>
    <row r="427" spans="2:4">
      <c r="B427">
        <f t="shared" si="19"/>
        <v>420</v>
      </c>
      <c r="D427">
        <f t="shared" si="18"/>
        <v>117.71750549903854</v>
      </c>
    </row>
    <row r="428" spans="2:4">
      <c r="B428">
        <f t="shared" si="19"/>
        <v>421</v>
      </c>
      <c r="D428">
        <f t="shared" si="18"/>
        <v>118.07099055378916</v>
      </c>
    </row>
    <row r="429" spans="2:4">
      <c r="B429">
        <f t="shared" si="19"/>
        <v>422</v>
      </c>
      <c r="D429">
        <f t="shared" si="18"/>
        <v>118.42238843061506</v>
      </c>
    </row>
    <row r="430" spans="2:4">
      <c r="B430">
        <f t="shared" si="19"/>
        <v>423</v>
      </c>
      <c r="D430">
        <f t="shared" si="18"/>
        <v>118.77169532485095</v>
      </c>
    </row>
    <row r="431" spans="2:4">
      <c r="B431">
        <f t="shared" si="19"/>
        <v>424</v>
      </c>
      <c r="D431">
        <f t="shared" si="18"/>
        <v>119.11890774237438</v>
      </c>
    </row>
    <row r="432" spans="2:4">
      <c r="B432">
        <f t="shared" si="19"/>
        <v>425</v>
      </c>
      <c r="D432">
        <f t="shared" si="18"/>
        <v>119.4640224966692</v>
      </c>
    </row>
    <row r="433" spans="2:4">
      <c r="B433">
        <f t="shared" si="19"/>
        <v>426</v>
      </c>
      <c r="D433">
        <f t="shared" si="18"/>
        <v>119.80703670582764</v>
      </c>
    </row>
    <row r="434" spans="2:4">
      <c r="B434">
        <f t="shared" si="19"/>
        <v>427</v>
      </c>
      <c r="D434">
        <f t="shared" si="18"/>
        <v>120.14794778949283</v>
      </c>
    </row>
    <row r="435" spans="2:4">
      <c r="B435">
        <f t="shared" si="19"/>
        <v>428</v>
      </c>
      <c r="D435">
        <f t="shared" si="18"/>
        <v>120.4867534657445</v>
      </c>
    </row>
    <row r="436" spans="2:4">
      <c r="B436">
        <f t="shared" si="19"/>
        <v>429</v>
      </c>
      <c r="D436">
        <f t="shared" si="18"/>
        <v>120.82345174793036</v>
      </c>
    </row>
    <row r="437" spans="2:4">
      <c r="B437">
        <f t="shared" si="19"/>
        <v>430</v>
      </c>
      <c r="D437">
        <f t="shared" si="18"/>
        <v>121.15804094144525</v>
      </c>
    </row>
    <row r="438" spans="2:4">
      <c r="B438">
        <f t="shared" si="19"/>
        <v>431</v>
      </c>
      <c r="D438">
        <f t="shared" si="18"/>
        <v>121.49051964046092</v>
      </c>
    </row>
    <row r="439" spans="2:4">
      <c r="B439">
        <f t="shared" si="19"/>
        <v>432</v>
      </c>
      <c r="D439">
        <f t="shared" si="18"/>
        <v>121.82088672460824</v>
      </c>
    </row>
    <row r="440" spans="2:4">
      <c r="B440">
        <f t="shared" si="19"/>
        <v>433</v>
      </c>
      <c r="D440">
        <f t="shared" si="18"/>
        <v>122.1491413556146</v>
      </c>
    </row>
    <row r="441" spans="2:4">
      <c r="B441">
        <f t="shared" si="19"/>
        <v>434</v>
      </c>
      <c r="D441">
        <f t="shared" si="18"/>
        <v>122.47528297389891</v>
      </c>
    </row>
    <row r="442" spans="2:4">
      <c r="B442">
        <f t="shared" si="19"/>
        <v>435</v>
      </c>
      <c r="D442">
        <f t="shared" si="18"/>
        <v>122.79931129512593</v>
      </c>
    </row>
    <row r="443" spans="2:4">
      <c r="B443">
        <f t="shared" si="19"/>
        <v>436</v>
      </c>
      <c r="D443">
        <f t="shared" si="18"/>
        <v>123.12122630672317</v>
      </c>
    </row>
    <row r="444" spans="2:4">
      <c r="B444">
        <f t="shared" si="19"/>
        <v>437</v>
      </c>
      <c r="D444">
        <f t="shared" si="18"/>
        <v>123.44102826436159</v>
      </c>
    </row>
    <row r="445" spans="2:4">
      <c r="B445">
        <f t="shared" si="19"/>
        <v>438</v>
      </c>
      <c r="D445">
        <f t="shared" si="18"/>
        <v>123.75871768840315</v>
      </c>
    </row>
    <row r="446" spans="2:4">
      <c r="B446">
        <f t="shared" si="19"/>
        <v>439</v>
      </c>
      <c r="D446">
        <f t="shared" si="18"/>
        <v>124.07429536031708</v>
      </c>
    </row>
    <row r="447" spans="2:4">
      <c r="B447">
        <f t="shared" si="19"/>
        <v>440</v>
      </c>
      <c r="D447">
        <f t="shared" si="18"/>
        <v>124.38776231906715</v>
      </c>
    </row>
    <row r="448" spans="2:4">
      <c r="B448">
        <f t="shared" si="19"/>
        <v>441</v>
      </c>
      <c r="D448">
        <f t="shared" si="18"/>
        <v>124.699119857472</v>
      </c>
    </row>
    <row r="449" spans="2:4">
      <c r="B449">
        <f t="shared" si="19"/>
        <v>442</v>
      </c>
      <c r="D449">
        <f t="shared" si="18"/>
        <v>125.00836951854075</v>
      </c>
    </row>
    <row r="450" spans="2:4">
      <c r="B450">
        <f t="shared" si="19"/>
        <v>443</v>
      </c>
      <c r="D450">
        <f t="shared" si="18"/>
        <v>125.3155130917861</v>
      </c>
    </row>
    <row r="451" spans="2:4">
      <c r="B451">
        <f t="shared" si="19"/>
        <v>444</v>
      </c>
      <c r="D451">
        <f t="shared" si="18"/>
        <v>125.62055260951706</v>
      </c>
    </row>
    <row r="452" spans="2:4">
      <c r="B452">
        <f t="shared" si="19"/>
        <v>445</v>
      </c>
      <c r="D452">
        <f t="shared" si="18"/>
        <v>125.92349034311263</v>
      </c>
    </row>
    <row r="453" spans="2:4">
      <c r="B453">
        <f t="shared" si="19"/>
        <v>446</v>
      </c>
      <c r="D453">
        <f t="shared" si="18"/>
        <v>126.22432879927973</v>
      </c>
    </row>
    <row r="454" spans="2:4">
      <c r="B454">
        <f t="shared" si="19"/>
        <v>447</v>
      </c>
      <c r="D454">
        <f t="shared" si="18"/>
        <v>126.52307071629616</v>
      </c>
    </row>
    <row r="455" spans="2:4">
      <c r="B455">
        <f t="shared" si="19"/>
        <v>448</v>
      </c>
      <c r="D455">
        <f t="shared" si="18"/>
        <v>126.81971906024125</v>
      </c>
    </row>
    <row r="456" spans="2:4">
      <c r="B456">
        <f t="shared" si="19"/>
        <v>449</v>
      </c>
      <c r="D456">
        <f t="shared" ref="D456:D507" si="20">IF(D$1*(1/(1+EXP(-D$4*($B456-D$2))))+D$3&lt;0,0,D$1*(1/(1+EXP(-D$4*($B456-D$2))))+D$3)</f>
        <v>127.11427702121591</v>
      </c>
    </row>
    <row r="457" spans="2:4">
      <c r="B457">
        <f t="shared" si="19"/>
        <v>450</v>
      </c>
      <c r="D457">
        <f t="shared" si="20"/>
        <v>127.40674800955364</v>
      </c>
    </row>
    <row r="458" spans="2:4">
      <c r="B458">
        <f t="shared" si="19"/>
        <v>451</v>
      </c>
      <c r="D458">
        <f t="shared" si="20"/>
        <v>127.6971356520252</v>
      </c>
    </row>
    <row r="459" spans="2:4">
      <c r="B459">
        <f t="shared" ref="B459:B507" si="21">B458+1</f>
        <v>452</v>
      </c>
      <c r="D459">
        <f t="shared" si="20"/>
        <v>127.98544378803768</v>
      </c>
    </row>
    <row r="460" spans="2:4">
      <c r="B460">
        <f t="shared" si="21"/>
        <v>453</v>
      </c>
      <c r="D460">
        <f t="shared" si="20"/>
        <v>128.2716764658305</v>
      </c>
    </row>
    <row r="461" spans="2:4">
      <c r="B461">
        <f t="shared" si="21"/>
        <v>454</v>
      </c>
      <c r="D461">
        <f t="shared" si="20"/>
        <v>128.55583793866987</v>
      </c>
    </row>
    <row r="462" spans="2:4">
      <c r="B462">
        <f t="shared" si="21"/>
        <v>455</v>
      </c>
      <c r="D462">
        <f t="shared" si="20"/>
        <v>128.8379326610432</v>
      </c>
    </row>
    <row r="463" spans="2:4">
      <c r="B463">
        <f t="shared" si="21"/>
        <v>456</v>
      </c>
      <c r="D463">
        <f t="shared" si="20"/>
        <v>129.11796528485539</v>
      </c>
    </row>
    <row r="464" spans="2:4">
      <c r="B464">
        <f t="shared" si="21"/>
        <v>457</v>
      </c>
      <c r="D464">
        <f t="shared" si="20"/>
        <v>129.39594065562855</v>
      </c>
    </row>
    <row r="465" spans="2:4">
      <c r="B465">
        <f t="shared" si="21"/>
        <v>458</v>
      </c>
      <c r="D465">
        <f t="shared" si="20"/>
        <v>129.67186380870663</v>
      </c>
    </row>
    <row r="466" spans="2:4">
      <c r="B466">
        <f t="shared" si="21"/>
        <v>459</v>
      </c>
      <c r="D466">
        <f t="shared" si="20"/>
        <v>129.94573996546646</v>
      </c>
    </row>
    <row r="467" spans="2:4">
      <c r="B467">
        <f t="shared" si="21"/>
        <v>460</v>
      </c>
      <c r="D467">
        <f t="shared" si="20"/>
        <v>130.21757452953716</v>
      </c>
    </row>
    <row r="468" spans="2:4">
      <c r="B468">
        <f t="shared" si="21"/>
        <v>461</v>
      </c>
      <c r="D468">
        <f t="shared" si="20"/>
        <v>130.48737308302864</v>
      </c>
    </row>
    <row r="469" spans="2:4">
      <c r="B469">
        <f t="shared" si="21"/>
        <v>462</v>
      </c>
      <c r="D469">
        <f t="shared" si="20"/>
        <v>130.75514138277131</v>
      </c>
    </row>
    <row r="470" spans="2:4">
      <c r="B470">
        <f t="shared" si="21"/>
        <v>463</v>
      </c>
      <c r="D470">
        <f t="shared" si="20"/>
        <v>131.02088535656776</v>
      </c>
    </row>
    <row r="471" spans="2:4">
      <c r="B471">
        <f t="shared" si="21"/>
        <v>464</v>
      </c>
      <c r="D471">
        <f t="shared" si="20"/>
        <v>131.28461109945863</v>
      </c>
    </row>
    <row r="472" spans="2:4">
      <c r="B472">
        <f t="shared" si="21"/>
        <v>465</v>
      </c>
      <c r="D472">
        <f t="shared" si="20"/>
        <v>131.54632487000288</v>
      </c>
    </row>
    <row r="473" spans="2:4">
      <c r="B473">
        <f t="shared" si="21"/>
        <v>466</v>
      </c>
      <c r="D473">
        <f t="shared" si="20"/>
        <v>131.8060330865745</v>
      </c>
    </row>
    <row r="474" spans="2:4">
      <c r="B474">
        <f t="shared" si="21"/>
        <v>467</v>
      </c>
      <c r="D474">
        <f t="shared" si="20"/>
        <v>132.06374232367696</v>
      </c>
    </row>
    <row r="475" spans="2:4">
      <c r="B475">
        <f t="shared" si="21"/>
        <v>468</v>
      </c>
      <c r="D475">
        <f t="shared" si="20"/>
        <v>132.31945930827573</v>
      </c>
    </row>
    <row r="476" spans="2:4">
      <c r="B476">
        <f t="shared" si="21"/>
        <v>469</v>
      </c>
      <c r="D476">
        <f t="shared" si="20"/>
        <v>132.57319091615128</v>
      </c>
    </row>
    <row r="477" spans="2:4">
      <c r="B477">
        <f t="shared" si="21"/>
        <v>470</v>
      </c>
      <c r="D477">
        <f t="shared" si="20"/>
        <v>132.8249441682724</v>
      </c>
    </row>
    <row r="478" spans="2:4">
      <c r="B478">
        <f t="shared" si="21"/>
        <v>471</v>
      </c>
      <c r="D478">
        <f t="shared" si="20"/>
        <v>133.07472622719189</v>
      </c>
    </row>
    <row r="479" spans="2:4">
      <c r="B479">
        <f t="shared" si="21"/>
        <v>472</v>
      </c>
      <c r="D479">
        <f t="shared" si="20"/>
        <v>133.32254439346531</v>
      </c>
    </row>
    <row r="480" spans="2:4">
      <c r="B480">
        <f t="shared" si="21"/>
        <v>473</v>
      </c>
      <c r="D480">
        <f t="shared" si="20"/>
        <v>133.56840610209355</v>
      </c>
    </row>
    <row r="481" spans="2:4">
      <c r="B481">
        <f t="shared" si="21"/>
        <v>474</v>
      </c>
      <c r="D481">
        <f t="shared" si="20"/>
        <v>133.81231891899054</v>
      </c>
    </row>
    <row r="482" spans="2:4">
      <c r="B482">
        <f t="shared" si="21"/>
        <v>475</v>
      </c>
      <c r="D482">
        <f t="shared" si="20"/>
        <v>134.05429053747696</v>
      </c>
    </row>
    <row r="483" spans="2:4">
      <c r="B483">
        <f t="shared" si="21"/>
        <v>476</v>
      </c>
      <c r="D483">
        <f t="shared" si="20"/>
        <v>134.29432877480068</v>
      </c>
    </row>
    <row r="484" spans="2:4">
      <c r="B484">
        <f t="shared" si="21"/>
        <v>477</v>
      </c>
      <c r="D484">
        <f t="shared" si="20"/>
        <v>134.53244156868493</v>
      </c>
    </row>
    <row r="485" spans="2:4">
      <c r="B485">
        <f t="shared" si="21"/>
        <v>478</v>
      </c>
      <c r="D485">
        <f t="shared" si="20"/>
        <v>134.76863697390496</v>
      </c>
    </row>
    <row r="486" spans="2:4">
      <c r="B486">
        <f t="shared" si="21"/>
        <v>479</v>
      </c>
      <c r="D486">
        <f t="shared" si="20"/>
        <v>135.00292315889416</v>
      </c>
    </row>
    <row r="487" spans="2:4">
      <c r="B487">
        <f t="shared" si="21"/>
        <v>480</v>
      </c>
      <c r="D487">
        <f t="shared" si="20"/>
        <v>135.2353084023799</v>
      </c>
    </row>
    <row r="488" spans="2:4">
      <c r="B488">
        <f t="shared" si="21"/>
        <v>481</v>
      </c>
      <c r="D488">
        <f t="shared" si="20"/>
        <v>135.46580109005038</v>
      </c>
    </row>
    <row r="489" spans="2:4">
      <c r="B489">
        <f t="shared" si="21"/>
        <v>482</v>
      </c>
      <c r="D489">
        <f t="shared" si="20"/>
        <v>135.69440971125283</v>
      </c>
    </row>
    <row r="490" spans="2:4">
      <c r="B490">
        <f t="shared" si="21"/>
        <v>483</v>
      </c>
      <c r="D490">
        <f t="shared" si="20"/>
        <v>135.92114285572384</v>
      </c>
    </row>
    <row r="491" spans="2:4">
      <c r="B491">
        <f t="shared" si="21"/>
        <v>484</v>
      </c>
      <c r="D491">
        <f t="shared" si="20"/>
        <v>136.14600921035239</v>
      </c>
    </row>
    <row r="492" spans="2:4">
      <c r="B492">
        <f t="shared" si="21"/>
        <v>485</v>
      </c>
      <c r="D492">
        <f t="shared" si="20"/>
        <v>136.36901755597606</v>
      </c>
    </row>
    <row r="493" spans="2:4">
      <c r="B493">
        <f t="shared" si="21"/>
        <v>486</v>
      </c>
      <c r="D493">
        <f t="shared" si="20"/>
        <v>136.59017676421118</v>
      </c>
    </row>
    <row r="494" spans="2:4">
      <c r="B494">
        <f t="shared" si="21"/>
        <v>487</v>
      </c>
      <c r="D494">
        <f t="shared" si="20"/>
        <v>136.80949579431729</v>
      </c>
    </row>
    <row r="495" spans="2:4">
      <c r="B495">
        <f t="shared" si="21"/>
        <v>488</v>
      </c>
      <c r="D495">
        <f t="shared" si="20"/>
        <v>137.0269836900965</v>
      </c>
    </row>
    <row r="496" spans="2:4">
      <c r="B496">
        <f t="shared" si="21"/>
        <v>489</v>
      </c>
      <c r="D496">
        <f t="shared" si="20"/>
        <v>137.24264957682789</v>
      </c>
    </row>
    <row r="497" spans="2:4">
      <c r="B497">
        <f t="shared" si="21"/>
        <v>490</v>
      </c>
      <c r="D497">
        <f t="shared" si="20"/>
        <v>137.45650265823798</v>
      </c>
    </row>
    <row r="498" spans="2:4">
      <c r="B498">
        <f t="shared" si="21"/>
        <v>491</v>
      </c>
      <c r="D498">
        <f t="shared" si="20"/>
        <v>137.6685522135071</v>
      </c>
    </row>
    <row r="499" spans="2:4">
      <c r="B499">
        <f t="shared" si="21"/>
        <v>492</v>
      </c>
      <c r="D499">
        <f t="shared" si="20"/>
        <v>137.87880759431221</v>
      </c>
    </row>
    <row r="500" spans="2:4">
      <c r="B500">
        <f t="shared" si="21"/>
        <v>493</v>
      </c>
      <c r="D500">
        <f t="shared" si="20"/>
        <v>138.08727822190679</v>
      </c>
    </row>
    <row r="501" spans="2:4">
      <c r="B501">
        <f t="shared" si="21"/>
        <v>494</v>
      </c>
      <c r="D501">
        <f t="shared" si="20"/>
        <v>138.29397358423739</v>
      </c>
    </row>
    <row r="502" spans="2:4">
      <c r="B502">
        <f t="shared" si="21"/>
        <v>495</v>
      </c>
      <c r="D502">
        <f t="shared" si="20"/>
        <v>138.4989032330981</v>
      </c>
    </row>
    <row r="503" spans="2:4">
      <c r="B503">
        <f t="shared" si="21"/>
        <v>496</v>
      </c>
      <c r="D503">
        <f t="shared" si="20"/>
        <v>138.70207678132238</v>
      </c>
    </row>
    <row r="504" spans="2:4">
      <c r="B504">
        <f t="shared" si="21"/>
        <v>497</v>
      </c>
      <c r="D504">
        <f t="shared" si="20"/>
        <v>138.90350390001302</v>
      </c>
    </row>
    <row r="505" spans="2:4">
      <c r="B505">
        <f t="shared" si="21"/>
        <v>498</v>
      </c>
      <c r="D505">
        <f t="shared" si="20"/>
        <v>139.10319431580984</v>
      </c>
    </row>
    <row r="506" spans="2:4">
      <c r="B506">
        <f t="shared" si="21"/>
        <v>499</v>
      </c>
      <c r="D506">
        <f t="shared" si="20"/>
        <v>139.30115780819611</v>
      </c>
    </row>
    <row r="507" spans="2:4">
      <c r="B507">
        <f t="shared" si="21"/>
        <v>500</v>
      </c>
      <c r="D507">
        <f t="shared" si="20"/>
        <v>139.49740420684316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局部加圧補償ユニット」算出ツール</vt:lpstr>
      <vt:lpstr>標準</vt:lpstr>
      <vt:lpstr>比例制御弁（以前は中流量（その以前は標準））</vt:lpstr>
      <vt:lpstr>不使用（以前は大流量）</vt:lpstr>
      <vt:lpstr>局部加圧補償ユニット」算出ツール!Print_Area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2018-08-20T10:14:04Z</dcterms:modified>
</cp:coreProperties>
</file>